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0" windowWidth="13410" windowHeight="2580" tabRatio="636" activeTab="4"/>
  </bookViews>
  <sheets>
    <sheet name="Титульный лист" sheetId="1" r:id="rId1"/>
    <sheet name="исследование показателей" sheetId="2" r:id="rId2"/>
    <sheet name="анализ и результаты анкетирован" sheetId="3" r:id="rId3"/>
    <sheet name="сводный результат" sheetId="4" r:id="rId4"/>
    <sheet name="предложения" sheetId="5" r:id="rId5"/>
  </sheets>
  <definedNames/>
  <calcPr fullCalcOnLoad="1"/>
</workbook>
</file>

<file path=xl/sharedStrings.xml><?xml version="1.0" encoding="utf-8"?>
<sst xmlns="http://schemas.openxmlformats.org/spreadsheetml/2006/main" count="839" uniqueCount="465">
  <si>
    <t>Среднеарифметическая величина значений всех показателей</t>
  </si>
  <si>
    <t>Интегральная оценка</t>
  </si>
  <si>
    <t>Общая интегральная оценка</t>
  </si>
  <si>
    <t>Ознакомлен</t>
  </si>
  <si>
    <t>Директор учреждения</t>
  </si>
  <si>
    <t>Ф. И. О.</t>
  </si>
  <si>
    <t xml:space="preserve">Ф. И. О. </t>
  </si>
  <si>
    <t>имеется</t>
  </si>
  <si>
    <t>Согласно информации о проверке сведений имеющихся на сайте учреждения, отраженных в таблице .
Объем имеющейся информациия составляет 100   %</t>
  </si>
  <si>
    <t xml:space="preserve">Согласно информации о проверке сведений имеющихся на информационном стенде учреждения, отраженные в таблице .
Объем имеющейся информациия составляет 100   % </t>
  </si>
  <si>
    <t>+</t>
  </si>
  <si>
    <t>специалист по кадрам</t>
  </si>
  <si>
    <t>Федеральное государственное бюджетное образовательное учреждение высшего профессионального образования "Калужский государствкнный университет
 им К.Э. Циолковского"</t>
  </si>
  <si>
    <t>эксперт</t>
  </si>
  <si>
    <t>(ф.и.о. эксперта)</t>
  </si>
  <si>
    <t>2015 год</t>
  </si>
  <si>
    <t xml:space="preserve"> Сводный результат</t>
  </si>
  <si>
    <t>Наименование показателя</t>
  </si>
  <si>
    <t>№ показателя</t>
  </si>
  <si>
    <t>Исследование показателей</t>
  </si>
  <si>
    <t>1.1.1.</t>
  </si>
  <si>
    <t xml:space="preserve"> Открытость и прозрачность государственных и муниципальных учреждений - показатель рейтинга на официальном сайте для размещения информации о государственных и муниципальных учреждениях (www.bus.gov.ru) в сети "Интернет"</t>
  </si>
  <si>
    <t xml:space="preserve">1.1.2. </t>
  </si>
  <si>
    <t>Соответствие информации о деятельности организации социального обслуживания, размещенной на официальном сайте организации социального обслуживания в сети "Интернет", порядку размещения информации на официальном сайте поставщика социальных услуг в сети "Интернет", утверждаемому уполномоченным федеральным органом исполнительной власти согласно части 3 статьи 13 Федерального закона от 28 декабря 2013 г. 
N 442-ФЗ "Об основах социального обслуживания граждан в Российской Федерации"</t>
  </si>
  <si>
    <t>наименование информации</t>
  </si>
  <si>
    <t>Вид представленной нформации</t>
  </si>
  <si>
    <t>Количество баллов</t>
  </si>
  <si>
    <t>прмечание</t>
  </si>
  <si>
    <t xml:space="preserve">свидетельство о гос. регистрации ЕГРЮЛ
 в формате  pdf.
</t>
  </si>
  <si>
    <t>в произвольном виде</t>
  </si>
  <si>
    <t>Положения о структурных подразделениях, утвержденные приказом руководителя</t>
  </si>
  <si>
    <t>Приказ о создании попечительского совета, состав попечительского совета, решения попечительского совета</t>
  </si>
  <si>
    <t>Может быть представлено в виде произвольного текста и фотоматериалов</t>
  </si>
  <si>
    <t xml:space="preserve">закон Калужской области от 26.12.2014 N 670-ОЗ
«О перечне социальных услуг, предоставляемых поставщиками социальных услуг в Калужской области»,
закон Калужской области от 27.02.2015 N 691-ОЗ
«О регулировании отдельных правоотношений в сфере предоставления социальных услуг в Калужской области»,
Постановление Правительства Калужской области от 18.12.2014 N 762
«Об утверждении размера платы за предоставление социальных услуг и порядка ее взимания»,
приказ министерства по делам семьи, демографической и социальной политике Калужской области от 26.12.2014 №1601 «Об утверждении порядка предоставления социальных услуг поставщиками социальных услуг Калужской области»,
форма договора о предоставлении социальных услуг, утвержденная приказом Минтруда России от 10.11.2014 N 874н
«О примерной форме договора о предоставлении социальных услуг, а также о форме индивидуальной программы предоставления социальных услуг»
(в формате  pdf.)
</t>
  </si>
  <si>
    <t>НПА об утверждении тарифов на социальные услуги</t>
  </si>
  <si>
    <t>Государственное задание и ежеквартальные отчеты о его исполнении в формате  pdf.</t>
  </si>
  <si>
    <t>Ежемесячные отчеты о движении и наличии свободных мест</t>
  </si>
  <si>
    <t>в формате  pdf.</t>
  </si>
  <si>
    <t xml:space="preserve">Предписания контролирующих органов в формате pdf.
Отчеты об исполнении предписаний в произвольной форме.
</t>
  </si>
  <si>
    <t>В произвольной форме</t>
  </si>
  <si>
    <t xml:space="preserve">1. О дате государственной регистрации, с указанием числа, месяца и года регистрации. </t>
  </si>
  <si>
    <t>2. Об учредителе (учредителях) поставщика социальных услуг - организации социального обслуживания с указанием наименования, места его (их) нахождения, контактных телефонов и адресов электронной почты.</t>
  </si>
  <si>
    <t xml:space="preserve">3. О месте нахождения поставщика социальных услуг, его филиалах (при их наличии) с указанием адреса и схемы проезда. </t>
  </si>
  <si>
    <t>4. О режиме, графике работы с указанием дней и часов приема, перерыва на обед.</t>
  </si>
  <si>
    <t>5. О контактных телефонах с указанием кода населенного пункта, в котором расположен поставщик социальных услуг, и об адресах электронной почты.</t>
  </si>
  <si>
    <t>6. О руководителе, его заместителях, руководителях филиалов (при их наличии у поставщика социальных услуг) с указанием контактных телефонов и адресов электронной почты.</t>
  </si>
  <si>
    <t>7. О структуре и об органах управления организации социального обслуживания с указанием наименований структурных подразделений (органов управления), фамилий, имен, отчеств и должностей руководителей структурных подразделений, места нахождения структурных подразделений, адресов официальных сайтов структурных подразделений (при наличии), адресов электронной почты структурных подразделений (при наличии).</t>
  </si>
  <si>
    <t>8. О положениях о структурных подразделениях организации социального обслуживания (при их наличии).</t>
  </si>
  <si>
    <t>9. О персональном составе работников организации социального обслуживания с указанием с их согласия уровня образования, квалификации и опыта работы.</t>
  </si>
  <si>
    <t>10. О попечительском совете организации социального обслуживания.</t>
  </si>
  <si>
    <t>11. О материально-техническом обеспечении предоставления социальных услуг (о наличии оборудованных помещений для предоставления социальных услуг по видам социальных услуг и формам социального обслуживания, в том числе библиотек, объектов спорта, наличии средств обучения и воспитания, об условиях питания и обеспечения охраны здоровья получателей социальных услуг, доступе к информационным системам в сфере социального обслуживания и сети "Интернет").</t>
  </si>
  <si>
    <t>12. О перечне предоставляемых социальных услуг по видам социальных услуг и формам социального обслуживания.</t>
  </si>
  <si>
    <t>13. О порядке и об условиях предоставления социальных услуг по видам социальных услуг и формам социального обслуживания; о порядке и условиях предоставления социальных услуг бесплатно и за плату; размере платы за предоставление социальных услуг, а также о возможности получения социальных услуг бесплатно. С приложением образцов договоров о предоставлении социальных услуг бесплатно и за плату.</t>
  </si>
  <si>
    <t>14. О тарифах на социальные услуги по видам социальных услуг и формам социального обслуживания;</t>
  </si>
  <si>
    <t>15. О численности получателей социальных услуг по формам социального обслуживания и видам социальных услуг за счет бюджетных ассигнований бюджетов субъектов Российской Федерации, численности получателей социальных услуг по формам социального обслуживания и видам социальных услуг за счет средств физических и (или) юридических лиц.</t>
  </si>
  <si>
    <t>16. О количестве свободных мест для приема получателей социальных услуг по формам социального обслуживания.</t>
  </si>
  <si>
    <t>17. Об объеме предоставляемых социальных услуг за счет бюджетных ассигнований бюджетов субъектов Российской Федерации и объеме предоставляемых социальных услуг за счет средств физических и (или) юридических лиц</t>
  </si>
  <si>
    <t>18. Устав</t>
  </si>
  <si>
    <t xml:space="preserve">19. Годовой бухгалтерский отчет о поступлении финансовых средств и об их расходовании по итогам финансового года
Лицензии на осуществление деятельности, подлежащей лицензированию в соответствии с законодательством Российской Федерации (медицинская деятельность, образовательная деятельность)
</t>
  </si>
  <si>
    <t>20. Лицензии на осуществление деятельности, подлежащей лицензированию в соответствии с законодательством Российской Федерации (медицинская деятельность, образовательная деятельность)</t>
  </si>
  <si>
    <t>21. Смета (для казенных учреждений), план финансово-хозяйственной деятельности (для бюджетных учреждений).</t>
  </si>
  <si>
    <t xml:space="preserve">22. Правила внутреннего распорядка для получателей социальных услуг. </t>
  </si>
  <si>
    <t>23. Правила внутреннего трудового распорядка.</t>
  </si>
  <si>
    <t>24. Коллективный договор.</t>
  </si>
  <si>
    <t>25. Предписания органов, осуществляющих государственный контроль, и отчеты об исполнении таких предписаний.</t>
  </si>
  <si>
    <t xml:space="preserve">26. О результатах независимой оценки качества оказания услуг </t>
  </si>
  <si>
    <t>Не учитывать в оценке</t>
  </si>
  <si>
    <t>Итого баллов</t>
  </si>
  <si>
    <t>27. События, новости, фоторепортажи, обращения</t>
  </si>
  <si>
    <t>Наличие на сайте имеется/
отсутствует</t>
  </si>
  <si>
    <t>Неполная информация или ее отсутствие</t>
  </si>
  <si>
    <t>1 балл</t>
  </si>
  <si>
    <t>0 баллов</t>
  </si>
  <si>
    <t>Наличие информации</t>
  </si>
  <si>
    <t>х 100%</t>
  </si>
  <si>
    <t>равно</t>
  </si>
  <si>
    <t>%</t>
  </si>
  <si>
    <t>Объем информации размещенной на сайте составил:</t>
  </si>
  <si>
    <t xml:space="preserve">            расчет:</t>
  </si>
  <si>
    <t xml:space="preserve">Замечания и предложения независимого эксперта 
по улучшению ведения данного сайта </t>
  </si>
  <si>
    <t>(Выразить свое мнение о доступности информации, размещенной на сайте, удобстве ее поиска, структуре меню сайта и полноте имеющихся сведений)</t>
  </si>
  <si>
    <t>1.1.3.</t>
  </si>
  <si>
    <t>Наличие информации о деятельности организации социального обслуживания 
(в том числе о перечне, порядке и условиях предоставления социальных услуг, тарифах на социальные услуги) на информационных стендах в помещениях организации, размещение ее в брошюрах, буклетах</t>
  </si>
  <si>
    <t>сведения об  информации представлены в таблице</t>
  </si>
  <si>
    <t>Порядок предоставления домашнего отпуска</t>
  </si>
  <si>
    <t>Информация для посетителей:</t>
  </si>
  <si>
    <t xml:space="preserve"> Информация  для получателей социальных услуг:</t>
  </si>
  <si>
    <t>в произвольной форме</t>
  </si>
  <si>
    <t>копия</t>
  </si>
  <si>
    <t>образец</t>
  </si>
  <si>
    <t>копия приказа</t>
  </si>
  <si>
    <t>ИТОГО баллов</t>
  </si>
  <si>
    <t>1. О дате создания, учредителе, месте нахождения, режиме, графике работы, контактных телефонах и адресах электронной почты</t>
  </si>
  <si>
    <t>2. О структуре и об органах управления</t>
  </si>
  <si>
    <t>3. О формах социального обслуживания и предоставляемых видах социальных услуг</t>
  </si>
  <si>
    <t>4. О руководителе и его заместителе</t>
  </si>
  <si>
    <t>5. О материально-техническом обеспечении предоставления социальных услуг (в том числе о наличии оборудованных помещений для предоставления социальных услуг по видам социальных услуг, в том числе библиотек, объектов спорта, средств обучения и воспитания, об условиях питания и охраны здоровья получателей социальных услуг, о доступе к информационным системам и информационно-телекоммуникационным сетям, об электронных ресурсах, к которым обеспечивается доступ получателей социальных услуг).</t>
  </si>
  <si>
    <t>6. Устав</t>
  </si>
  <si>
    <t>7. Лицензии, имеющиеся у поставщиков социальных услуг (с приложениями)</t>
  </si>
  <si>
    <t>8. Правила внутреннего распорядка для получателей социальных услуг</t>
  </si>
  <si>
    <t xml:space="preserve">9. Правил внутреннего трудового распорядка </t>
  </si>
  <si>
    <t>не учитывать в оценке</t>
  </si>
  <si>
    <t>(Выразить свое мнение об полноте имеющейся информации, размещенной на информационном стенде, удобстве  рахмещения стенда в учреждении)</t>
  </si>
  <si>
    <t>1.2.</t>
  </si>
  <si>
    <t>Наличие альтернативной версии официального сайта организации социального обслуживания в сети "Интернет" для инвалидов по зрению</t>
  </si>
  <si>
    <t xml:space="preserve">10. Коллективный договор </t>
  </si>
  <si>
    <t>11. Постановление Правительства Калужской области от 18.12.2014 № 762 «Об утверждении размера платы за предоставление социальных услуг и порядка ее взимания»</t>
  </si>
  <si>
    <t>12. Копия документа об утверждении тарифов на социальные услуги</t>
  </si>
  <si>
    <t>13. Образец договора о предоставлении социальных услуг</t>
  </si>
  <si>
    <t xml:space="preserve">14. Сведения о транспортном сообщении </t>
  </si>
  <si>
    <t>15. Перечень и объем продуктов, разрешенных к передаче</t>
  </si>
  <si>
    <t>16. Сведения о контролирующих организациях, в которые можно обратиться в случае нарушения прав получателей социальных услуг (учредитель, прокуратура, Уполномоченный по защите прав человека в Калужской области, Управление Роспотребнадзора по Калужской области)</t>
  </si>
  <si>
    <t>На официальном сайте данного учреждения, версия для слабовидящих людей</t>
  </si>
  <si>
    <t>отсутствует/имеется</t>
  </si>
  <si>
    <t>Результат оценки данного показателя составляет</t>
  </si>
  <si>
    <t>(кол-во баллов)</t>
  </si>
  <si>
    <t>1.3.</t>
  </si>
  <si>
    <t>Наличие дистанционных способов взаимодействия организации и получателей социальных услуг (получение информации, запись на прием и др.)</t>
  </si>
  <si>
    <t>1.3.1.</t>
  </si>
  <si>
    <t>Телефон</t>
  </si>
  <si>
    <t>Данный вид связи для осуществления взаимодействия в проверяемом учреждении</t>
  </si>
  <si>
    <t>1.4.1.</t>
  </si>
  <si>
    <t>1.3.2.</t>
  </si>
  <si>
    <t>1.4.</t>
  </si>
  <si>
    <t>Результативность обращений при использовании дистанционных способов взаимодействия с получателями социальных услуг для получения необходимой информации:</t>
  </si>
  <si>
    <t>Доля результативных звонков по телефону в организацию социального обслуживания для получения необходимой информации от числа контрольных звонков</t>
  </si>
  <si>
    <t>указать кол-во звонков</t>
  </si>
  <si>
    <t>Что соответствует</t>
  </si>
  <si>
    <t xml:space="preserve">Количество произведенных звонков, до момента соединения </t>
  </si>
  <si>
    <t>Качество предоставленной информации и компетентность сотруднка, оценивается</t>
  </si>
  <si>
    <t>Информация о проделанной работе отражена в таблице</t>
  </si>
  <si>
    <t>Дата  совершения дозвона</t>
  </si>
  <si>
    <t>Номер телефона по которому осуществлялся опрос</t>
  </si>
  <si>
    <t>Время первого звонка</t>
  </si>
  <si>
    <t>Количество звонков  и время ожидания  между звонками</t>
  </si>
  <si>
    <t>Наличие просьб позвонить позже либо по другому телефону</t>
  </si>
  <si>
    <t>Оценка полноты и обоснованности ответа</t>
  </si>
  <si>
    <t>Впечатление независимого эксперта от общения с сотрудником учреждения (эмоциональный контакт, соблюдение этикета)</t>
  </si>
  <si>
    <t>Должность ответившего сотрудника</t>
  </si>
  <si>
    <t>Оценка показателя</t>
  </si>
  <si>
    <t>1.4.2.</t>
  </si>
  <si>
    <t xml:space="preserve"> Доля результативных обращений в организацию социального обслуживания по электронной почте или с помощью электронных сервисов на официальном сайте организации в сети "Интернет" для получения необходимой информации от числа контрольных обращений. </t>
  </si>
  <si>
    <t>Дата  обращения</t>
  </si>
  <si>
    <t>Что использовалось для осуществления запроса</t>
  </si>
  <si>
    <t>Время ожидания ответа</t>
  </si>
  <si>
    <t>Должность  сотрудника давшего разъяснения</t>
  </si>
  <si>
    <t>Впечатления, замечания и предложения независимого эксперта 
после бесебы с сотрудником учреждения</t>
  </si>
  <si>
    <t>В течеии которого времени был получен ответ</t>
  </si>
  <si>
    <t>указать кол-во дней</t>
  </si>
  <si>
    <t>Полнота полученных разъяснений, соответствует</t>
  </si>
  <si>
    <t>1.5.</t>
  </si>
  <si>
    <t>Наличие возможности направления заявления (жалобы), предложений и отзывов о качестве предоставления социальных услуг:</t>
  </si>
  <si>
    <t>1.5.1.</t>
  </si>
  <si>
    <t>Лично в организацию социального обслуживания</t>
  </si>
  <si>
    <t>1.5.2.</t>
  </si>
  <si>
    <t>В электронной форме на официальном сайте организации социального обслуживания в сети "Интернет"</t>
  </si>
  <si>
    <t>1.6.</t>
  </si>
  <si>
    <t xml:space="preserve"> Наличие информации о порядке подачи жалобы по вопросам качества оказания социальных услуг:</t>
  </si>
  <si>
    <t>1.6.1.</t>
  </si>
  <si>
    <t>В общедоступных местах на информационных стендах в организации социального обслуживания</t>
  </si>
  <si>
    <t>Результат оценки данного показателя составил</t>
  </si>
  <si>
    <t xml:space="preserve">Впечатления, замечания и предложения независимого эксперта 
по улучшению ведения данного сайта </t>
  </si>
  <si>
    <t xml:space="preserve">Замечания и предложения независимого эксперта 
</t>
  </si>
  <si>
    <t>1.6.2.</t>
  </si>
  <si>
    <t>На официальном сайте организации социального обслуживания в сети Интернет</t>
  </si>
  <si>
    <t>Наличие утвержденного порядка подачи жалоб по вопросам качества оказания услуг  на официальном сайте учреждения</t>
  </si>
  <si>
    <t xml:space="preserve">1.7. </t>
  </si>
  <si>
    <t>Доля получателей социальных услуг, удовлетворенных качеством, полнотой и доступностью информации (при личном обращении, по телефону, на официальном сайте организации социального обслуживания) о работе организации социального обслуживания, в том числе о перечне и порядке предоставления социальных услуг, от общего числа опрошенных</t>
  </si>
  <si>
    <t>Результаты анкетирования</t>
  </si>
  <si>
    <t>Общее кол-во опрошенных</t>
  </si>
  <si>
    <t>Количество опрошенных давших положительную оценку</t>
  </si>
  <si>
    <t>№ показ.</t>
  </si>
  <si>
    <t>I.  ПОКАЗАТЕЛИ, ХАРАКТЕРИЗУЮЩИЕ ОТКРЫТОСТЬ И ДОСТУПНОСТЬ  ИНФОРМАЦИИ ОБ  ОРГАНИЗАЦИИ СОЦИАЛЬНОГО ОБСЛУЖИВАНИЯ</t>
  </si>
  <si>
    <t>ИТОГО по разделу</t>
  </si>
  <si>
    <t>1.1.</t>
  </si>
  <si>
    <t>1.1. Полнота и актуальность информации об организации социального обслуживания, размещаемой на общедоступных информационных ресурсах (на информационных  стендах в помещении организации, на официальных сайтах организации   социального обслуживания, органов исполнительной власти в информационно - телекоммуникационной сети "Интернет).</t>
  </si>
  <si>
    <t>Полученная оценка (баллы)</t>
  </si>
  <si>
    <t>Результативность обращений при использовании дистанционных способов взаимодействия с получателями социальных услуг для получения необходимой информации</t>
  </si>
  <si>
    <t>Наличие возможности направления заявления (жалобы), предложений и отзывов о качестве предоставления социальных услуг</t>
  </si>
  <si>
    <t xml:space="preserve"> Наличие информации о порядке подачи жалобы по вопросам качества оказания социальных услуг</t>
  </si>
  <si>
    <t>1.7.</t>
  </si>
  <si>
    <t xml:space="preserve">II.  ПОКАЗАТЕЛИ, ХАРАКТЕРИЗУЮЩИЕ КОМФОРТНОСТЬ УСЛОВИЙ ПРЕДСТАВЛЕНИЯ СОЦИАЛЬНЫХ УСЛУГ И ДОСТУПНОСТЬ ИХ ПОЛУЧЕНИЯ </t>
  </si>
  <si>
    <t>Доступность условий беспрепятственного доступа к объектам и услугам в организации социального обслуживания для инвалидов (в том числе детей-инвалидов) и других маломобильных групп получателей социальных услуг</t>
  </si>
  <si>
    <t>2.1.</t>
  </si>
  <si>
    <t>2.1.1.</t>
  </si>
  <si>
    <t>Оборудование территории, прилегающей к организации социального обслуживания, с учетом требований доступности для маломобильных получателей услуг (лиц с нарушением функций слуха, зрения и лиц, использующих для передвижения кресла-коляски)</t>
  </si>
  <si>
    <t>Наименование элементов объекта с учетом требований доступности</t>
  </si>
  <si>
    <t>Категория МГН, для которых установлен норматив</t>
  </si>
  <si>
    <t>Норматив доступности, установленный для МГН, в единицах измерения</t>
  </si>
  <si>
    <t>Фактическая величина, наличие</t>
  </si>
  <si>
    <t>Примечание</t>
  </si>
  <si>
    <t xml:space="preserve">                             Вход на территорию:</t>
  </si>
  <si>
    <t>ширина прохода, калитки, проёма в ограждении</t>
  </si>
  <si>
    <t>Колясочники, опорники, слепые</t>
  </si>
  <si>
    <t>не менее 0,9 м</t>
  </si>
  <si>
    <t>знак доступности учреждения</t>
  </si>
  <si>
    <t>наличие</t>
  </si>
  <si>
    <t xml:space="preserve">                             Путь к главному (специализированному) входу в здание</t>
  </si>
  <si>
    <t>Колясочники, опорники</t>
  </si>
  <si>
    <t>не менее 1,8 м</t>
  </si>
  <si>
    <t>Колясочники, опорники, глухие</t>
  </si>
  <si>
    <t>Слепые</t>
  </si>
  <si>
    <t xml:space="preserve">Слепые </t>
  </si>
  <si>
    <t>Колясочники</t>
  </si>
  <si>
    <t>не более 0,8 м</t>
  </si>
  <si>
    <t>0,7 м</t>
  </si>
  <si>
    <t>Опорники</t>
  </si>
  <si>
    <t>0,9 м</t>
  </si>
  <si>
    <t>ширина полосы движения:</t>
  </si>
  <si>
    <t>указатели направления движения</t>
  </si>
  <si>
    <t>декоративное ограждение, выполняющее направляющую функцию</t>
  </si>
  <si>
    <t>контрастная окраска первой и последней ступени</t>
  </si>
  <si>
    <r>
      <t>Пандус:</t>
    </r>
    <r>
      <rPr>
        <sz val="10"/>
        <color indexed="8"/>
        <rFont val="Times New Roman"/>
        <family val="1"/>
      </rPr>
      <t xml:space="preserve"> высота одного подъема</t>
    </r>
  </si>
  <si>
    <t xml:space="preserve">уклон </t>
  </si>
  <si>
    <t>Поручни с двух сторон:</t>
  </si>
  <si>
    <t xml:space="preserve">на высоте </t>
  </si>
  <si>
    <t>опорники</t>
  </si>
  <si>
    <t xml:space="preserve">Колясочники, </t>
  </si>
  <si>
    <t xml:space="preserve">ИТОГО </t>
  </si>
  <si>
    <t>соответствует/несоответствует</t>
  </si>
  <si>
    <t>не соответствует/ отсутствует - 0 баллов</t>
  </si>
  <si>
    <t xml:space="preserve">  соответствует - 1 балл</t>
  </si>
  <si>
    <t>(отразить замечания)</t>
  </si>
  <si>
    <t>2.1.2.</t>
  </si>
  <si>
    <t>Оборудование входных зон на объектах оценки для маломобильных групп населения</t>
  </si>
  <si>
    <t>Крыльцо или входная площадка</t>
  </si>
  <si>
    <t>нескользкое покрытие</t>
  </si>
  <si>
    <t>навес</t>
  </si>
  <si>
    <t>Лестница наружная</t>
  </si>
  <si>
    <t>Опорники, слепые, глухие</t>
  </si>
  <si>
    <t xml:space="preserve">рельефная (тактильная) полоса </t>
  </si>
  <si>
    <t>не менее чем за 0,8 м</t>
  </si>
  <si>
    <t>контрастная окраска первой и последней ступеней</t>
  </si>
  <si>
    <t>Тамбур</t>
  </si>
  <si>
    <t>Габариты тамбура: глубина х ширина</t>
  </si>
  <si>
    <t>не менее 1,8 х 2,2 м</t>
  </si>
  <si>
    <t xml:space="preserve">ширина проема наружной двери </t>
  </si>
  <si>
    <t xml:space="preserve">ширина проема внутренней двери </t>
  </si>
  <si>
    <t xml:space="preserve">высота порога наружного, внутреннего </t>
  </si>
  <si>
    <t>0,025м</t>
  </si>
  <si>
    <t>Входная группа</t>
  </si>
  <si>
    <t>Габариты площадки 
(ширина *глубина)</t>
  </si>
  <si>
    <t>колясочники</t>
  </si>
  <si>
    <t>не менее 1,8*1,8</t>
  </si>
  <si>
    <t>поручни (ограждения) пр ивысоте площадки более 45 см.</t>
  </si>
  <si>
    <t xml:space="preserve">Двери распашные (Р), 
автоматические раздвижные (А): 
</t>
  </si>
  <si>
    <t>ИТОГО</t>
  </si>
  <si>
    <t>2.1.3.</t>
  </si>
  <si>
    <t>Наличие специально оборудованного санитарно-гигиенического помещения</t>
  </si>
  <si>
    <t xml:space="preserve"> Санитарно – бытовые помещения</t>
  </si>
  <si>
    <t>не менее 1,3 х 0,85 м</t>
  </si>
  <si>
    <t>не более 0,8м</t>
  </si>
  <si>
    <t xml:space="preserve">зона у раковины для кресла – коляски (минимальные глубина и ширина) </t>
  </si>
  <si>
    <t>высота раковины</t>
  </si>
  <si>
    <t>опорный поручень</t>
  </si>
  <si>
    <t>не менее 1 ед.</t>
  </si>
  <si>
    <t>не менее 1,65 х 1,8 м</t>
  </si>
  <si>
    <t>не менее 0,8 х 1,2 м</t>
  </si>
  <si>
    <t>количество кабин</t>
  </si>
  <si>
    <t>ширина дверного проёма</t>
  </si>
  <si>
    <t>габариты (ширина х глубина)</t>
  </si>
  <si>
    <t xml:space="preserve">опорные поручни </t>
  </si>
  <si>
    <t>зона для кресла – коляски рядом с унитазом (ширина х глубина)</t>
  </si>
  <si>
    <t>крючки для костылей на высоте 1,2 м с выступом 0,01</t>
  </si>
  <si>
    <t xml:space="preserve"> Наличие в помещениях организации социального обслуживания видео-, аудио-информаторов для лиц с нарушением функций слуха и зрения</t>
  </si>
  <si>
    <t>2.2.</t>
  </si>
  <si>
    <t>2.3.</t>
  </si>
  <si>
    <t>Наличие оборудованных помещений для предоставления социальных услуг в соответствии с перечнем социальных услуг, предоставляемых в данной организации социального обслуживания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</si>
  <si>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Times New Roman"/>
        <family val="1"/>
      </rPr>
      <t>Приемно-карантинное отделение</t>
    </r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</si>
  <si>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Times New Roman"/>
        <family val="1"/>
      </rPr>
      <t>Изолятор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</si>
  <si>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Times New Roman"/>
        <family val="1"/>
      </rPr>
      <t>Процедурный кабинет</t>
    </r>
  </si>
  <si>
    <r>
      <t>4.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Times New Roman"/>
        <family val="1"/>
      </rPr>
      <t>Физиотерапевтический кабинет</t>
    </r>
  </si>
  <si>
    <r>
      <t>5.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Times New Roman"/>
        <family val="1"/>
      </rPr>
      <t>Медицинский кабинет</t>
    </r>
  </si>
  <si>
    <r>
      <t>6.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Times New Roman"/>
        <family val="1"/>
      </rPr>
      <t>Библиотека</t>
    </r>
  </si>
  <si>
    <r>
      <t>7.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Times New Roman"/>
        <family val="1"/>
      </rPr>
      <t>Актовый зал</t>
    </r>
  </si>
  <si>
    <r>
      <t>9.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Times New Roman"/>
        <family val="1"/>
      </rPr>
      <t>Комната психологической разгрузки</t>
    </r>
  </si>
  <si>
    <t>10. Лечебно-трудовые мастерские</t>
  </si>
  <si>
    <r>
      <t>8.</t>
    </r>
    <r>
      <rPr>
        <sz val="7"/>
        <color indexed="8"/>
        <rFont val="Times New Roman"/>
        <family val="1"/>
      </rPr>
      <t xml:space="preserve">     </t>
    </r>
    <r>
      <rPr>
        <sz val="11"/>
        <color indexed="8"/>
        <rFont val="Times New Roman"/>
        <family val="1"/>
      </rPr>
      <t>Помещение для проведения занятий 
      лечебной физкультурой</t>
    </r>
  </si>
  <si>
    <t>Наименование отделения</t>
  </si>
  <si>
    <t>2.4.</t>
  </si>
  <si>
    <t>Укомплектованность организации социального обслуживания специалистами, осуществляющими предоставление социальных услуг</t>
  </si>
  <si>
    <t>Наименование критерия для оценки</t>
  </si>
  <si>
    <t>Врачи, средний медицинский персонал, младший медицинский персонал</t>
  </si>
  <si>
    <t>Работники пищеблоков, прачечных, водители, рабочие по обслуживанию зданий (сантехники, электрики, плотники и т.д.), грузчики, дворники</t>
  </si>
  <si>
    <t>Педагоги, психологи, воспитатели, учителя, специалисты по социальной работе, культорганизаторы, библиотекари, инструкторы трудового обучения, мастера производственного обучения</t>
  </si>
  <si>
    <t xml:space="preserve"> 1. Медицинская служба</t>
  </si>
  <si>
    <t>2. Обслуживающий персонал</t>
  </si>
  <si>
    <t xml:space="preserve">3. Социально-педагогическая и социально-психологическая службы </t>
  </si>
  <si>
    <t xml:space="preserve">Оценка произведена, как сумма баллов, полученная по всем категориям сотрудников  </t>
  </si>
  <si>
    <t>2.5.</t>
  </si>
  <si>
    <t xml:space="preserve">2.5. </t>
  </si>
  <si>
    <t>Доля получателей социальных услуг, оценивающих благоустройство и содержание помещения организации социального обслуживания и территории, на которой она расположена, как хорошее, от общего числа опрошенных</t>
  </si>
  <si>
    <t>Итого по разделу II</t>
  </si>
  <si>
    <t>Итого по разделу I</t>
  </si>
  <si>
    <t>IV. ПОКАЗАТЕЛИ ХАРАКТЕРИЗУЮЩИЕ ДОБРОЖЕЛАТЕЛЬНОСТЬ ВЕЖЛИВОСТЬ, КОМПЕТЕНТНОСТЬ РАБОТНИКОВ ОРГАНИЗАЦИЙ СОЦИАЛЬНОГО ОБСЛУЖИВАНИЯ</t>
  </si>
  <si>
    <t>4.1.</t>
  </si>
  <si>
    <t>Доля получателей социальных услуг (либо их родственников), которые высоко оценивают доброжелательность, вежливость и внимательность работников организации социального обслуживания, от общего числа опрошенных</t>
  </si>
  <si>
    <t>4.2.</t>
  </si>
  <si>
    <t xml:space="preserve"> Доля получателей социальных услуг, которые высоко оценивают компетентность работников организации социального обслуживания, от общего числа опрошенных</t>
  </si>
  <si>
    <t>4.3.</t>
  </si>
  <si>
    <t>Доля работников (кроме административно-управленческого персонала), прошедших повышение квалификации/профессиональную переподготовку по профилю социальной работы или иной осуществляемой в организации социального обслуживания деятельности за последние пять лет, от общего числа работников</t>
  </si>
  <si>
    <t>Итого по разделу IV</t>
  </si>
  <si>
    <t>V. ПОКАЗАТЕЛИ,  ХАРАКТЕРИЗУЮЩИЕ УДОВЛЕТВОРЕННОСТЬ КАЧЕСТВОМ ОКАЗАНИЯ УСЛУГ</t>
  </si>
  <si>
    <t xml:space="preserve">5.1. </t>
  </si>
  <si>
    <t>Доля получателей социальных услуг, которые положительно оценивают изменение качества жизни в результате получения социальных услуг в организации социального обслуживания, от числа опрошенных</t>
  </si>
  <si>
    <t>5.1.</t>
  </si>
  <si>
    <t>5.2.</t>
  </si>
  <si>
    <t xml:space="preserve"> Доля получателей социальных услуг, удовлетворенных условиями предоставления социальных услуг, от числа опрошенных, в том числе удовлетворенных:</t>
  </si>
  <si>
    <t>Доля получателей социальных услуг, удовлетворенных условиями предоставления социальных услуг, от числа опрошенных, в том числе удовлетворенных:</t>
  </si>
  <si>
    <t>5.3.</t>
  </si>
  <si>
    <t>Доля получателей социальных услуг, удовлетворенных качеством проводимых мероприятий, имеющих групповой характер (оздоровительных, досуговых), от общего числа опрошенных</t>
  </si>
  <si>
    <t>5.4.</t>
  </si>
  <si>
    <t xml:space="preserve">5.2.1;    5.2.2.;   5.2.6.
Санитарно-техническим состоянием жилой комнаты, имеющейся мебелью, условиями для хранения личных вещей.           
</t>
  </si>
  <si>
    <t>5.2.4. Мягким инвентарем, одеждой, обувью, постельными принадлежностями.</t>
  </si>
  <si>
    <t xml:space="preserve">5.2.3.  Качеством питания. </t>
  </si>
  <si>
    <t>5.2.5.  Услугами парикмахера.</t>
  </si>
  <si>
    <t xml:space="preserve">5.2.7;  5.2.8   Состоянием и оборудованием санитарно-гигиенических помещений (ванная и туалетная комната)    </t>
  </si>
  <si>
    <t xml:space="preserve">5.2.9. Разъяснительной работой, проводимой в учреждении, о порядке и условиях оплаты социальных услуг     </t>
  </si>
  <si>
    <t xml:space="preserve">5.2.11.  Графиком посещений родственниками и иными лицами </t>
  </si>
  <si>
    <t xml:space="preserve">5.2.13.  Оперативностью решения вопросов </t>
  </si>
  <si>
    <t>Итого по п. 5.2.</t>
  </si>
  <si>
    <t>Проверка записей в книге отзывов и предложений, в гостевой книге на сайте учреждения, а также зарегистрированных жалоб, полученных через накопитель</t>
  </si>
  <si>
    <t>5.5.</t>
  </si>
  <si>
    <t>Доля получателей социальных услуг, которые готовы рекомендовать организацию социального обслуживания родственникам и знакомым, нуждающимся в социальном обслуживании, от общего числа опрошенных</t>
  </si>
  <si>
    <t>Результат (%)</t>
  </si>
  <si>
    <t xml:space="preserve">Замечания и предложения независимого эксперта </t>
  </si>
  <si>
    <t>ВСЕГО   ПО    ОСНОВНЫМ   ПОКАЗАТЕЛЯМ</t>
  </si>
  <si>
    <t>Укомплектованность штата  (%)
(среднее с начала года)</t>
  </si>
  <si>
    <t>не соответствует / отсутствует - 0 баллов</t>
  </si>
  <si>
    <t>(подпись)</t>
  </si>
  <si>
    <t>6.1.</t>
  </si>
  <si>
    <t>Наличие функционирующего попечительского совета в организации социального обслуживания.</t>
  </si>
  <si>
    <t xml:space="preserve">приказ руководителя о создании попечительского совета </t>
  </si>
  <si>
    <t>да/нет</t>
  </si>
  <si>
    <t>балл</t>
  </si>
  <si>
    <t xml:space="preserve">состав попечительского совета </t>
  </si>
  <si>
    <t xml:space="preserve">протоколы заседаний попечительского совета </t>
  </si>
  <si>
    <t xml:space="preserve">информации о мероприятиях¸ проводимых с участием попечительского совета </t>
  </si>
  <si>
    <t xml:space="preserve">ежегодный отчет о деятельности попечительского совета за 2014 год </t>
  </si>
  <si>
    <t>сведения о размещении информации</t>
  </si>
  <si>
    <t xml:space="preserve">Перечень информации на сайте организации социального обслуживания </t>
  </si>
  <si>
    <t>6.2.</t>
  </si>
  <si>
    <t xml:space="preserve">Количество заседаний попечительского совета составило в 2014 году  - , за 9 месяцев 2015 года - </t>
  </si>
  <si>
    <t>В ходе проверки реализации решений, принятых попечительским советом, установлено следующее</t>
  </si>
  <si>
    <t>Количество мероприятий, проведенных с участием волонтеров,  некоммерческих и коммерческих организаций на безвозмездной основе.</t>
  </si>
  <si>
    <t>количество мероприятий, проведенных с участием волонтеров,  некоммерческих и коммерческих организаций на безвозмездной основе за 9 месяцев 2015 года составило</t>
  </si>
  <si>
    <t>6.3.</t>
  </si>
  <si>
    <t>Объем помощи, полученной от благотворителей и спонсоров в 2015 году.</t>
  </si>
  <si>
    <t>6.4.</t>
  </si>
  <si>
    <t>Размещение информации о деятельности учреждения в средствах массовой информации (периодические издания, радио, телевидение).</t>
  </si>
  <si>
    <t>Согласно информации, представленной руководителем организации социального обслуживания, за 9 месяцев 2015 года в средствах массовой информации было размещено:</t>
  </si>
  <si>
    <t>Наличие в организации социального обслуживания профсоюзной организации и коллективного договора.</t>
  </si>
  <si>
    <t>6.5.</t>
  </si>
  <si>
    <t>VII. ПОКАЗАТЕЛИ, ХАРАКТЕРИЗУЮЩИЕ ОБЕСПЕЧЕНИЕ БЕЗОПАСНОСТИ ПРИ ПРЕДОСТАВЛЕНИИ СОЦИАЛЬНЫХ УСЛУГ.</t>
  </si>
  <si>
    <t>Наличие пропускных пунктов и поста охраны.</t>
  </si>
  <si>
    <t>7.1.</t>
  </si>
  <si>
    <t>Пропускной пункт (имеется/отсутствует)</t>
  </si>
  <si>
    <t>Пост охраны (имеется/отсутствует)</t>
  </si>
  <si>
    <t>Наличие работающей системы автоматической пожарной сигнализации.</t>
  </si>
  <si>
    <t>7.2.</t>
  </si>
  <si>
    <t>Наличие работающей системы охранной сигнализации «тревожная кнопка».</t>
  </si>
  <si>
    <t>7.4.</t>
  </si>
  <si>
    <t>Наличие внутренней системы вызова дежурного персонала.</t>
  </si>
  <si>
    <t>Система внутренней системы вызова дежурного персонала имеется, находится в исправном (неисправном) состоянии. Указать дату время проверки исправности системы вызова дежурного персонала сигнализации.</t>
  </si>
  <si>
    <t xml:space="preserve">Наличие работающей системы видеорегистрации.              </t>
  </si>
  <si>
    <t xml:space="preserve">7.2. </t>
  </si>
  <si>
    <t>7.3.</t>
  </si>
  <si>
    <t xml:space="preserve">7.4. </t>
  </si>
  <si>
    <t>7.5.</t>
  </si>
  <si>
    <t>VIII. ПОКАЗАТЕЛИ, ОТРАЖАЮЩИЕ РАБОТУ ОРГАНИЗАЦИИ СОЦИАЛЬНОГО ОБСЛУЖИВАНИЯ, НАПРАВЛЕННУЮ НА ПОВЫШЕНИЕ КАЧЕСТВА ПРЕДСТАВЛЯЕМЫХ УСЛУГ.</t>
  </si>
  <si>
    <t>Наличие в организации социального обслуживания плана мероприятий повышению качества предоставляемых услуг (по результатам независимой оценки качества, проведенной в 2014 году), его выполнение.</t>
  </si>
  <si>
    <t xml:space="preserve">8.1. </t>
  </si>
  <si>
    <t xml:space="preserve">Наличие размещенного на сайте организации социального обслуживания плана мероприятий по повышению качества представляемых услуг по результатам независимой оценки качества, проведенной в 2014 году. </t>
  </si>
  <si>
    <t>Анализ выполнения плана мероприятий по повышению качества представляемых услуг по результатам независимой оценки качества, проведенной в 2014 году (количество мероприятий в плане всего - , из них выполнено - , выполнено частично - , не выполнено - .</t>
  </si>
  <si>
    <t xml:space="preserve"> VI. Показатели, характеризующие открытость организации социального обслуживания для работы с общественными организациями и общественными объединениями.</t>
  </si>
  <si>
    <t>Итого по разделу VI</t>
  </si>
  <si>
    <t>Итого по разделу V</t>
  </si>
  <si>
    <t>Итого по раpделу VII</t>
  </si>
  <si>
    <t>8.1.</t>
  </si>
  <si>
    <t>Итого по разделу VIII</t>
  </si>
  <si>
    <t>Туалетные кабины:</t>
  </si>
  <si>
    <t>Замечания и предложения эксперта</t>
  </si>
  <si>
    <t>В соответствии с  результатами  рейтинга сформированного на официальном сайте  www.bus.gov.ru</t>
  </si>
  <si>
    <t>по штату</t>
  </si>
  <si>
    <t>по факту</t>
  </si>
  <si>
    <t>% соотнощшения</t>
  </si>
  <si>
    <t>Количесиво баллов</t>
  </si>
  <si>
    <t>На сайте учреждения имеется информация о возможности подать заявление либо жалобу в учреждение лично</t>
  </si>
  <si>
    <t>(Выразить свое мнение по поводу доступного расположения порядка подачи жалоб на информационном стенде, возможность и удобства ознакомления с ним)</t>
  </si>
  <si>
    <t>(Выразить свое мнение по поводу удобного расположения на сайте порядка подачи жалоб, доступости  ознакомления с ним)</t>
  </si>
  <si>
    <t>(Выразить свое мнение от общения с сотрудником дома-итерната, опишите эмоциональный контакт, оцените его тактичность, терпимость и компетентность)</t>
  </si>
  <si>
    <t>(В случае просьб позвонить позже, либо позвонить по другому телефону показатель снижается на 0,1 балла)</t>
  </si>
  <si>
    <t>(Выразить свое мнение , оцените оперативность ответа, полноту полученной информации, компетентность сотрудника, подготовившего ответ)</t>
  </si>
  <si>
    <t>Информация о возможности и способах подать заявление, обращение лично в организацию или в электронном виде</t>
  </si>
  <si>
    <t>Наличие утвержденного порядка подачи жалоб по вопросам качества предоставляемых услуг в общедоступных местах на информационном стенде</t>
  </si>
  <si>
    <t xml:space="preserve"> VI.  Показатели, характеризующие открытость организации социального обслуживания для работы с общественными организациями и общественными объединениями.</t>
  </si>
  <si>
    <t>сведения о  визуальной оценке территории, прилегающей к учреждению, представлены в таблице</t>
  </si>
  <si>
    <t>сведения о  визуальной оценке входных зон представлены в таблице</t>
  </si>
  <si>
    <t>сведения о визуальной оценке санитарно-бытовых помещений представлены в таблице</t>
  </si>
  <si>
    <t>Наличие в учреждении помещений, необходимых для  предоставления социальных  услуг гражданам пожилого возраста и инвалидам, отражено в таблице</t>
  </si>
  <si>
    <t>имеется /отсутствует</t>
  </si>
  <si>
    <t>Состав укомплектованности кадров в соответствии с тарификационными списками (прилагаются к отчету) в учреждении отражен в таблице:</t>
  </si>
  <si>
    <t>Проведена проверка записей в книге отзывов и предложений, в гостевой книге на сайте учреждения, а также зарегистрированных жалоб, полученных через накопитель. Излагаются сведения о результатах проведенной проверки (сколько записей всего, сколько из них жалоб).</t>
  </si>
  <si>
    <t>Расчет</t>
  </si>
  <si>
    <t>общее количество жалоб х 100/численность обслуживаемых граждан</t>
  </si>
  <si>
    <t>Доля получателей услуг, считающих условия оказания услуг доступными, от общего числа опрошенных</t>
  </si>
  <si>
    <t>4.1.,4.2</t>
  </si>
  <si>
    <t>Доля получателей социальных услуг (либо их родственников), которые высоко оценивают компетентность, доброжелательность, вежливость и внимательность работников организации социального обслуживания, от общего числа опрошенных</t>
  </si>
  <si>
    <t>общее количество положительных отзывов/общее число отзывов х 100</t>
  </si>
  <si>
    <t xml:space="preserve">4.3. </t>
  </si>
  <si>
    <t>Замечаний и предложений нет</t>
  </si>
  <si>
    <t>2-90-38</t>
  </si>
  <si>
    <t>13.45</t>
  </si>
  <si>
    <t>pni.nag@yandex.ru</t>
  </si>
  <si>
    <t>не имеется</t>
  </si>
  <si>
    <t xml:space="preserve">не имеется </t>
  </si>
  <si>
    <t>8,3*3,03</t>
  </si>
  <si>
    <t>отсутст.</t>
  </si>
  <si>
    <t>1,77*1</t>
  </si>
  <si>
    <t>1,26*2,95</t>
  </si>
  <si>
    <t xml:space="preserve"> </t>
  </si>
  <si>
    <t xml:space="preserve">   (Р)</t>
  </si>
  <si>
    <t>соответ.</t>
  </si>
  <si>
    <t>несоответ.</t>
  </si>
  <si>
    <t>отсутствует</t>
  </si>
  <si>
    <t xml:space="preserve">Замечания и предложения нет
</t>
  </si>
  <si>
    <t xml:space="preserve"> Электронная почта, электронные сервисы на официальном сайте организации в сети "Интернет pni.nag@yandex.ru</t>
  </si>
  <si>
    <r>
      <t xml:space="preserve">Социологическое исследование 
по оценке качества предоставления услуг в </t>
    </r>
    <r>
      <rPr>
        <b/>
        <sz val="15"/>
        <color indexed="62"/>
        <rFont val="Times New Roman"/>
        <family val="1"/>
      </rPr>
      <t>Государственном бюджетном учреждении Калужской области
 "Нагорновский психоневрологический интернат"</t>
    </r>
  </si>
  <si>
    <t>Абдулаева С.М.</t>
  </si>
  <si>
    <t>Маршалкина Е.В.</t>
  </si>
  <si>
    <t>Сделать декаративное ограждение ,выполняющее направляющую функцию,также сделать контрастную окраску первой и последней ступени,высота одного подъема пандуса не соответствует норме.</t>
  </si>
  <si>
    <t>Сделать рельефную полосу,не соответствуют габариты площадки входной зоны,</t>
  </si>
  <si>
    <t>В анкетировании приняло 30чел.Из них техническое передвижение(в кресло-колясках 10, на постельном режиме 10), маломобильныъх граждан 10.</t>
  </si>
  <si>
    <t xml:space="preserve">Более подробно консультировать получателей, указывая на ссылки  нормативно правового акта. </t>
  </si>
  <si>
    <t>Регулярно проверять наличие обращений на электоронной почте,и давать ответ в течение 2-5 дней.</t>
  </si>
  <si>
    <t>Замечаний и предложений нет. Порядок разработан и находится на информационном стенде в общедоступном месте.</t>
  </si>
  <si>
    <t>Сделать декаративное ограждение ,выполняющее направляющую функцию,также сделать контрастную окраску первой и последней ступени,высота одного подъема пандуса для колясочников и опорников не соответствует норме нужно увеличить до 0,8м.</t>
  </si>
  <si>
    <t>1,8*5,5</t>
  </si>
  <si>
    <t>Сделать рельефную полосу, также сделать контрастную окраску первой и последней ступени.</t>
  </si>
  <si>
    <t>1,5*6,5</t>
  </si>
  <si>
    <t xml:space="preserve">Создать необходимые условия для передвижения колясочников в зоне у раковины,габариты туалетных кабин для колясочников увеличить глубину. </t>
  </si>
  <si>
    <t>В учреждении необходимо лечебно-трудовые мастерские, нужно выделить кабинет, чтоб мужчины развивали себя не тоолько физически, но и проявляли таланты трудовые.</t>
  </si>
  <si>
    <t>Проведена проверка записей в книге отзывов и предложений, в гостевой книге на сайте учреждения. Излагаются сведения о результатах проведенной проверки (сколько записей всего, сколько из них положительных отзывов, оценивающих компетентность, доброжелательность, вежливость и внимательность  работников учреждения).</t>
  </si>
  <si>
    <t>Количество заседаний принятых в 2014 году составило 9,из них выполнено 9.Но в самих решениях в пунктах, есть решения которые не выполнены т.к. нет лимитов по программе. Их составляет -4.</t>
  </si>
  <si>
    <t>Замечаний и предложений нет.</t>
  </si>
  <si>
    <t xml:space="preserve">Пропускной пункт отсутствует. </t>
  </si>
  <si>
    <t>Система видеорегистрации имеется и работает.Количество камер 5,за системой видеорегистрации наблюдает сторож.</t>
  </si>
  <si>
    <t>Система автоматической пожарной сигнализации имеется, находится в исправном состоянии.Проверка осуществлялась 13.10.15г. В 12:01.</t>
  </si>
  <si>
    <t>замечаний и предложений нет .</t>
  </si>
  <si>
    <t xml:space="preserve">Система охранной сигнализации "тревожная кнопка" имеется, находится в исправном состоянии. Последняя проверка проводилась 5 октября. </t>
  </si>
  <si>
    <t>Не осуществляется в данном учреждении.</t>
  </si>
  <si>
    <t>Создать необходимые условия для передвижения колясочников в зоне у раковины,габариты туалетных кабин.</t>
  </si>
  <si>
    <t xml:space="preserve">Регулярно проверять электронную почту </t>
  </si>
  <si>
    <t>В учреждении необходимо лечебно-трудовые мастерские, нужно выделить кабинет, чтоб мужчины развивали себя не только физически, но и проявляли таланты трудовые.</t>
  </si>
  <si>
    <t>-</t>
  </si>
  <si>
    <t>10.15.2015</t>
  </si>
  <si>
    <t>Дата начала ведения книги жалоб с 1 января 2010г. Книга лежит в доступном месте для получателей соц.услуг и посетителей,жалоб нет,отзывы о доброжелательности и вежливости сотрудников учреждения -97,отзывы о компетентноти сотрудников- 59 опрошенных родственников.</t>
  </si>
  <si>
    <t>В соответствии с информацией, представленной руководством учреждения о повышении квалификации или профессиональной переподготовке сотрудников учреждения (копия прилагается) своевременное повышение квалификации прошли ___32__% сотрудников от общего числа специалистов, подлежащих повышению квалификации. Не прошли обучение (указать должности специалистов).</t>
  </si>
  <si>
    <t>Проверка записей в книге отзывов и предложений в гостевой книге на сайте учреждения проведена. Записей 5, жалоб нет.</t>
  </si>
  <si>
    <t>Представлены следующие документы, подтверждающие наличие профсоюзной организации в учреждении: наличие коллективного договора в учреждении от.12.12.10г..Председатель профсоюза - Пахунова Н.В.Членов профсоюзной организации 62,6%.</t>
  </si>
  <si>
    <t xml:space="preserve">Увеличить число  камер в учреждении, т.к на территории интернате 4 корпуса и территория большая </t>
  </si>
  <si>
    <t>Увеличить число  камер в учреждении, т.к на территории  интернате находится 4 корпуса и территория большая.</t>
  </si>
  <si>
    <t>15.10.2015г.</t>
  </si>
  <si>
    <t>согласно штатному расписанию в учреждении предусмотренно ставка библиотекаря на данный моменнт вакансия свободна. Специалистов по соц работе- 2 занятые ставки.1ставка -в отпусе по уходу за ребенком,2014 году окончила Смоленский педог.институт. (соц работа).2 ставка 2015 году КГУ. Им. Циолковского . Факультет ИСО факультет соц работа.(защита диплома)заочного отделения.</t>
  </si>
  <si>
    <t>Согласно отчету о доходах и расходовании денежных средств, полученных в качестве платы за стационарное социальное обслуживание, а также от предпринимательской и иной, приносящей доход деятельности за 9 месяцев 2015 года составил - 30800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</si>
</sst>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000000"/>
    <numFmt numFmtId="179" formatCode="0.0000000000"/>
  </numFmts>
  <fonts count="7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5"/>
      <color indexed="62"/>
      <name val="Times New Roman"/>
      <family val="1"/>
    </font>
    <font>
      <sz val="12"/>
      <name val="Times New Roman"/>
      <family val="2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2"/>
    </font>
    <font>
      <sz val="10"/>
      <color indexed="10"/>
      <name val="Times New Roman"/>
      <family val="2"/>
    </font>
    <font>
      <sz val="11"/>
      <color indexed="6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8"/>
      <name val="Times New Roman"/>
      <family val="1"/>
    </font>
    <font>
      <sz val="16"/>
      <color indexed="62"/>
      <name val="Times New Roman"/>
      <family val="2"/>
    </font>
    <font>
      <sz val="12"/>
      <color indexed="62"/>
      <name val="Times New Roman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3"/>
      <color indexed="8"/>
      <name val="Times New Roman"/>
      <family val="2"/>
    </font>
    <font>
      <b/>
      <sz val="14"/>
      <color indexed="49"/>
      <name val="Times New Roman"/>
      <family val="1"/>
    </font>
    <font>
      <sz val="14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30"/>
      <name val="Times New Roman"/>
      <family val="1"/>
    </font>
    <font>
      <sz val="12"/>
      <color indexed="60"/>
      <name val="Times New Roman"/>
      <family val="1"/>
    </font>
    <font>
      <b/>
      <sz val="8"/>
      <color indexed="56"/>
      <name val="Times New Roman"/>
      <family val="1"/>
    </font>
    <font>
      <sz val="9"/>
      <color indexed="8"/>
      <name val="Times New Roman"/>
      <family val="1"/>
    </font>
    <font>
      <sz val="8"/>
      <color indexed="10"/>
      <name val="Times New Roman"/>
      <family val="2"/>
    </font>
    <font>
      <b/>
      <sz val="8"/>
      <color indexed="10"/>
      <name val="Times New Roman"/>
      <family val="1"/>
    </font>
    <font>
      <b/>
      <sz val="18"/>
      <color indexed="8"/>
      <name val="Times New Roman"/>
      <family val="1"/>
    </font>
    <font>
      <b/>
      <i/>
      <sz val="16"/>
      <color indexed="56"/>
      <name val="Times New Roman"/>
      <family val="1"/>
    </font>
    <font>
      <i/>
      <sz val="12"/>
      <color indexed="56"/>
      <name val="Times New Roman"/>
      <family val="1"/>
    </font>
    <font>
      <sz val="8"/>
      <name val="Times New Roman"/>
      <family val="2"/>
    </font>
    <font>
      <sz val="12"/>
      <color indexed="9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3"/>
      </left>
      <right style="thin">
        <color indexed="53"/>
      </right>
      <top style="thin">
        <color indexed="53"/>
      </top>
      <bottom style="thin"/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 style="mediumDashed"/>
      <bottom style="thin"/>
    </border>
    <border>
      <left>
        <color indexed="63"/>
      </left>
      <right>
        <color indexed="63"/>
      </right>
      <top style="mediumDashed"/>
      <bottom style="thin"/>
    </border>
    <border>
      <left>
        <color indexed="63"/>
      </left>
      <right style="mediumDashed"/>
      <top style="mediumDash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6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37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center" wrapText="1"/>
    </xf>
    <xf numFmtId="0" fontId="17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0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justify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1" fontId="0" fillId="0" borderId="10" xfId="0" applyNumberForma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wrapText="1"/>
    </xf>
    <xf numFmtId="0" fontId="13" fillId="0" borderId="0" xfId="0" applyFont="1" applyAlignment="1">
      <alignment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4" fillId="0" borderId="11" xfId="0" applyFont="1" applyBorder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justify" vertical="center" wrapText="1"/>
    </xf>
    <xf numFmtId="0" fontId="16" fillId="0" borderId="10" xfId="0" applyFont="1" applyBorder="1" applyAlignment="1">
      <alignment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9" fontId="10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13" fillId="0" borderId="0" xfId="0" applyNumberFormat="1" applyFont="1" applyAlignment="1">
      <alignment horizontal="center"/>
    </xf>
    <xf numFmtId="0" fontId="0" fillId="0" borderId="0" xfId="0" applyBorder="1" applyAlignment="1">
      <alignment horizontal="right" vertical="center" wrapText="1"/>
    </xf>
    <xf numFmtId="0" fontId="0" fillId="0" borderId="10" xfId="0" applyBorder="1" applyAlignment="1">
      <alignment horizontal="left"/>
    </xf>
    <xf numFmtId="0" fontId="13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9" fillId="0" borderId="10" xfId="0" applyFont="1" applyBorder="1" applyAlignment="1">
      <alignment/>
    </xf>
    <xf numFmtId="0" fontId="0" fillId="0" borderId="0" xfId="0" applyAlignment="1">
      <alignment horizontal="justify" vertical="center"/>
    </xf>
    <xf numFmtId="2" fontId="0" fillId="0" borderId="10" xfId="0" applyNumberForma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/>
    </xf>
    <xf numFmtId="176" fontId="16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2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176" fontId="29" fillId="32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30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/>
    </xf>
    <xf numFmtId="0" fontId="30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1" fillId="33" borderId="0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0" fillId="33" borderId="0" xfId="0" applyFill="1" applyAlignment="1">
      <alignment/>
    </xf>
    <xf numFmtId="0" fontId="16" fillId="33" borderId="16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justify" vertical="center" wrapText="1"/>
    </xf>
    <xf numFmtId="0" fontId="16" fillId="33" borderId="14" xfId="0" applyFont="1" applyFill="1" applyBorder="1" applyAlignment="1">
      <alignment horizontal="justify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0" fillId="0" borderId="0" xfId="0" applyAlignment="1">
      <alignment horizontal="left"/>
    </xf>
    <xf numFmtId="0" fontId="10" fillId="0" borderId="1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5" fillId="33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0" fillId="0" borderId="10" xfId="0" applyBorder="1" applyAlignment="1">
      <alignment horizontal="justify" vertical="center" wrapText="1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0" fillId="0" borderId="11" xfId="0" applyBorder="1" applyAlignment="1">
      <alignment horizontal="left" vertical="center" wrapText="1"/>
    </xf>
    <xf numFmtId="0" fontId="12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27" fillId="0" borderId="18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justify" vertical="center"/>
    </xf>
    <xf numFmtId="0" fontId="21" fillId="0" borderId="0" xfId="0" applyFont="1" applyAlignment="1">
      <alignment horizontal="justify" vertical="center" wrapText="1"/>
    </xf>
    <xf numFmtId="0" fontId="16" fillId="0" borderId="0" xfId="0" applyFont="1" applyAlignment="1">
      <alignment horizontal="justify" vertical="center" wrapText="1"/>
    </xf>
    <xf numFmtId="0" fontId="21" fillId="0" borderId="0" xfId="0" applyFont="1" applyAlignment="1">
      <alignment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center" vertical="center" wrapText="1"/>
    </xf>
    <xf numFmtId="0" fontId="0" fillId="33" borderId="10" xfId="0" applyFill="1" applyBorder="1" applyAlignment="1">
      <alignment horizontal="justify" vertical="center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1" fontId="4" fillId="0" borderId="0" xfId="0" applyNumberFormat="1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left" vertical="top" wrapText="1"/>
    </xf>
    <xf numFmtId="0" fontId="11" fillId="10" borderId="0" xfId="0" applyFont="1" applyFill="1" applyAlignment="1">
      <alignment horizontal="center" wrapText="1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16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34" fillId="0" borderId="19" xfId="0" applyFont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21" xfId="0" applyFont="1" applyBorder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0" fontId="11" fillId="10" borderId="0" xfId="0" applyFont="1" applyFill="1" applyAlignment="1">
      <alignment horizontal="center" vertical="top" wrapText="1"/>
    </xf>
    <xf numFmtId="0" fontId="34" fillId="0" borderId="22" xfId="0" applyFont="1" applyBorder="1" applyAlignment="1">
      <alignment horizontal="center" vertical="top" wrapText="1"/>
    </xf>
    <xf numFmtId="0" fontId="34" fillId="0" borderId="23" xfId="0" applyFont="1" applyBorder="1" applyAlignment="1">
      <alignment horizontal="center" vertical="top" wrapText="1"/>
    </xf>
    <xf numFmtId="0" fontId="34" fillId="0" borderId="24" xfId="0" applyFont="1" applyBorder="1" applyAlignment="1">
      <alignment horizontal="center" vertical="top" wrapText="1"/>
    </xf>
    <xf numFmtId="0" fontId="16" fillId="0" borderId="0" xfId="0" applyFont="1" applyAlignment="1">
      <alignment horizontal="left" wrapText="1"/>
    </xf>
    <xf numFmtId="0" fontId="10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11" fillId="10" borderId="0" xfId="0" applyFont="1" applyFill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35" fillId="4" borderId="0" xfId="0" applyFont="1" applyFill="1" applyAlignment="1">
      <alignment horizontal="justify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6" fillId="0" borderId="17" xfId="0" applyFont="1" applyBorder="1" applyAlignment="1">
      <alignment horizontal="left" vertical="top" wrapText="1"/>
    </xf>
    <xf numFmtId="0" fontId="0" fillId="0" borderId="0" xfId="0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21" fillId="0" borderId="17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right" vertical="center" wrapText="1"/>
    </xf>
    <xf numFmtId="0" fontId="16" fillId="0" borderId="10" xfId="0" applyFont="1" applyBorder="1" applyAlignment="1">
      <alignment horizontal="right" vertical="center"/>
    </xf>
    <xf numFmtId="0" fontId="36" fillId="0" borderId="19" xfId="0" applyFont="1" applyBorder="1" applyAlignment="1">
      <alignment horizontal="center" vertical="top" wrapText="1"/>
    </xf>
    <xf numFmtId="0" fontId="36" fillId="0" borderId="20" xfId="0" applyFont="1" applyBorder="1" applyAlignment="1">
      <alignment horizontal="center" vertical="top" wrapText="1"/>
    </xf>
    <xf numFmtId="0" fontId="36" fillId="0" borderId="21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justify" wrapText="1"/>
    </xf>
    <xf numFmtId="0" fontId="16" fillId="0" borderId="0" xfId="0" applyFont="1" applyAlignment="1">
      <alignment horizontal="justify"/>
    </xf>
    <xf numFmtId="0" fontId="16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5" xfId="0" applyFont="1" applyBorder="1" applyAlignment="1">
      <alignment horizontal="right" vertical="center" wrapText="1"/>
    </xf>
    <xf numFmtId="0" fontId="16" fillId="0" borderId="16" xfId="0" applyFont="1" applyBorder="1" applyAlignment="1">
      <alignment horizontal="right" vertical="center" wrapText="1"/>
    </xf>
    <xf numFmtId="0" fontId="1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0" fillId="0" borderId="14" xfId="0" applyFont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justify" vertical="center" wrapText="1"/>
    </xf>
    <xf numFmtId="0" fontId="0" fillId="0" borderId="15" xfId="0" applyBorder="1" applyAlignment="1">
      <alignment/>
    </xf>
    <xf numFmtId="0" fontId="26" fillId="0" borderId="14" xfId="0" applyFont="1" applyBorder="1" applyAlignment="1">
      <alignment horizontal="justify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9" fontId="0" fillId="0" borderId="14" xfId="0" applyNumberForma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/>
    </xf>
    <xf numFmtId="0" fontId="16" fillId="0" borderId="26" xfId="0" applyFont="1" applyBorder="1" applyAlignment="1">
      <alignment horizontal="justify" vertical="center" wrapText="1"/>
    </xf>
    <xf numFmtId="0" fontId="16" fillId="0" borderId="17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justify" vertical="center" wrapText="1"/>
    </xf>
    <xf numFmtId="0" fontId="26" fillId="0" borderId="14" xfId="0" applyFont="1" applyBorder="1" applyAlignment="1">
      <alignment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35" fillId="4" borderId="0" xfId="0" applyFont="1" applyFill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27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0" fillId="0" borderId="14" xfId="0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16" fillId="4" borderId="10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16" fillId="0" borderId="14" xfId="0" applyFont="1" applyBorder="1" applyAlignment="1">
      <alignment horizontal="right" wrapText="1"/>
    </xf>
    <xf numFmtId="0" fontId="16" fillId="0" borderId="15" xfId="0" applyFont="1" applyBorder="1" applyAlignment="1">
      <alignment horizontal="right" wrapText="1"/>
    </xf>
    <xf numFmtId="0" fontId="16" fillId="0" borderId="16" xfId="0" applyFont="1" applyBorder="1" applyAlignment="1">
      <alignment horizontal="right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7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9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right" vertical="center" wrapText="1"/>
    </xf>
    <xf numFmtId="0" fontId="38" fillId="0" borderId="0" xfId="0" applyFont="1" applyAlignment="1">
      <alignment horizontal="center" vertical="center" wrapText="1"/>
    </xf>
    <xf numFmtId="0" fontId="64" fillId="0" borderId="10" xfId="42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6" fillId="0" borderId="0" xfId="0" applyFont="1" applyAlignment="1">
      <alignment/>
    </xf>
    <xf numFmtId="0" fontId="39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16" fillId="0" borderId="14" xfId="0" applyFont="1" applyBorder="1" applyAlignment="1">
      <alignment horizontal="right"/>
    </xf>
    <xf numFmtId="0" fontId="16" fillId="0" borderId="15" xfId="0" applyFont="1" applyBorder="1" applyAlignment="1">
      <alignment horizontal="right"/>
    </xf>
    <xf numFmtId="0" fontId="16" fillId="0" borderId="16" xfId="0" applyFont="1" applyBorder="1" applyAlignment="1">
      <alignment horizontal="right"/>
    </xf>
    <xf numFmtId="1" fontId="16" fillId="0" borderId="14" xfId="0" applyNumberFormat="1" applyFont="1" applyBorder="1" applyAlignment="1">
      <alignment horizontal="center" vertical="center" wrapText="1"/>
    </xf>
    <xf numFmtId="1" fontId="16" fillId="0" borderId="15" xfId="0" applyNumberFormat="1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justify" vertical="top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0" fontId="0" fillId="0" borderId="0" xfId="0" applyAlignment="1">
      <alignment vertical="top" wrapText="1"/>
    </xf>
    <xf numFmtId="0" fontId="16" fillId="33" borderId="26" xfId="0" applyFont="1" applyFill="1" applyBorder="1" applyAlignment="1">
      <alignment horizontal="justify" vertical="center" wrapText="1"/>
    </xf>
    <xf numFmtId="0" fontId="16" fillId="33" borderId="17" xfId="0" applyFont="1" applyFill="1" applyBorder="1" applyAlignment="1">
      <alignment horizontal="justify" vertical="center" wrapText="1"/>
    </xf>
    <xf numFmtId="0" fontId="16" fillId="33" borderId="25" xfId="0" applyFont="1" applyFill="1" applyBorder="1" applyAlignment="1">
      <alignment horizontal="justify" vertical="center" wrapText="1"/>
    </xf>
    <xf numFmtId="0" fontId="0" fillId="33" borderId="27" xfId="0" applyFill="1" applyBorder="1" applyAlignment="1">
      <alignment horizontal="justify" vertical="center" wrapText="1"/>
    </xf>
    <xf numFmtId="0" fontId="0" fillId="33" borderId="11" xfId="0" applyFill="1" applyBorder="1" applyAlignment="1">
      <alignment horizontal="justify" vertical="center" wrapText="1"/>
    </xf>
    <xf numFmtId="0" fontId="0" fillId="33" borderId="28" xfId="0" applyFill="1" applyBorder="1" applyAlignment="1">
      <alignment horizontal="justify" vertical="center" wrapText="1"/>
    </xf>
    <xf numFmtId="0" fontId="11" fillId="33" borderId="15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left" vertical="center" wrapText="1"/>
    </xf>
    <xf numFmtId="9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39" fillId="0" borderId="14" xfId="0" applyFont="1" applyBorder="1" applyAlignment="1">
      <alignment horizontal="justify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39" fillId="0" borderId="10" xfId="0" applyFont="1" applyBorder="1" applyAlignment="1">
      <alignment horizontal="justify" vertical="center" wrapText="1"/>
    </xf>
    <xf numFmtId="0" fontId="32" fillId="0" borderId="0" xfId="0" applyFont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9" fontId="0" fillId="0" borderId="14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35" fillId="4" borderId="14" xfId="0" applyFont="1" applyFill="1" applyBorder="1" applyAlignment="1">
      <alignment horizontal="left" vertical="center" wrapText="1"/>
    </xf>
    <xf numFmtId="0" fontId="35" fillId="4" borderId="15" xfId="0" applyFont="1" applyFill="1" applyBorder="1" applyAlignment="1">
      <alignment horizontal="left" vertical="center"/>
    </xf>
    <xf numFmtId="0" fontId="10" fillId="33" borderId="26" xfId="0" applyFont="1" applyFill="1" applyBorder="1" applyAlignment="1">
      <alignment horizontal="justify" vertical="top" wrapText="1"/>
    </xf>
    <xf numFmtId="0" fontId="10" fillId="0" borderId="25" xfId="0" applyFont="1" applyBorder="1" applyAlignment="1">
      <alignment horizontal="justify" vertical="top" wrapText="1"/>
    </xf>
    <xf numFmtId="0" fontId="10" fillId="0" borderId="32" xfId="0" applyFont="1" applyBorder="1" applyAlignment="1">
      <alignment horizontal="justify" vertical="top" wrapText="1"/>
    </xf>
    <xf numFmtId="0" fontId="10" fillId="0" borderId="33" xfId="0" applyFont="1" applyBorder="1" applyAlignment="1">
      <alignment horizontal="justify" vertical="top" wrapText="1"/>
    </xf>
    <xf numFmtId="0" fontId="10" fillId="0" borderId="27" xfId="0" applyFont="1" applyBorder="1" applyAlignment="1">
      <alignment horizontal="justify" vertical="top" wrapText="1"/>
    </xf>
    <xf numFmtId="0" fontId="10" fillId="0" borderId="28" xfId="0" applyFont="1" applyBorder="1" applyAlignment="1">
      <alignment horizontal="justify" vertical="top" wrapText="1"/>
    </xf>
    <xf numFmtId="0" fontId="16" fillId="32" borderId="14" xfId="0" applyFont="1" applyFill="1" applyBorder="1" applyAlignment="1">
      <alignment horizontal="right" vertical="center" wrapText="1"/>
    </xf>
    <xf numFmtId="0" fontId="16" fillId="32" borderId="15" xfId="0" applyFont="1" applyFill="1" applyBorder="1" applyAlignment="1">
      <alignment horizontal="right" vertical="center" wrapText="1"/>
    </xf>
    <xf numFmtId="0" fontId="16" fillId="32" borderId="16" xfId="0" applyFont="1" applyFill="1" applyBorder="1" applyAlignment="1">
      <alignment horizontal="right" vertical="center" wrapText="1"/>
    </xf>
    <xf numFmtId="0" fontId="10" fillId="33" borderId="26" xfId="0" applyFont="1" applyFill="1" applyBorder="1" applyAlignment="1">
      <alignment horizontal="center" vertical="top" wrapText="1"/>
    </xf>
    <xf numFmtId="0" fontId="10" fillId="33" borderId="25" xfId="0" applyFont="1" applyFill="1" applyBorder="1" applyAlignment="1">
      <alignment horizontal="center" vertical="top" wrapText="1"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8" fillId="33" borderId="10" xfId="0" applyFont="1" applyFill="1" applyBorder="1" applyAlignment="1">
      <alignment horizontal="center" vertical="top" wrapText="1"/>
    </xf>
    <xf numFmtId="0" fontId="35" fillId="4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176" fontId="0" fillId="0" borderId="10" xfId="0" applyNumberFormat="1" applyBorder="1" applyAlignment="1">
      <alignment horizontal="center"/>
    </xf>
    <xf numFmtId="176" fontId="16" fillId="0" borderId="14" xfId="0" applyNumberFormat="1" applyFont="1" applyBorder="1" applyAlignment="1">
      <alignment horizontal="center"/>
    </xf>
    <xf numFmtId="0" fontId="39" fillId="0" borderId="10" xfId="0" applyFont="1" applyBorder="1" applyAlignment="1">
      <alignment horizontal="left" vertical="top" wrapText="1"/>
    </xf>
    <xf numFmtId="0" fontId="40" fillId="10" borderId="10" xfId="0" applyFont="1" applyFill="1" applyBorder="1" applyAlignment="1">
      <alignment horizontal="center" vertical="center" wrapText="1"/>
    </xf>
    <xf numFmtId="0" fontId="41" fillId="10" borderId="10" xfId="0" applyFont="1" applyFill="1" applyBorder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vertical="center" wrapText="1"/>
    </xf>
    <xf numFmtId="0" fontId="39" fillId="0" borderId="10" xfId="0" applyFont="1" applyBorder="1" applyAlignment="1">
      <alignment horizontal="left" vertical="center" wrapText="1"/>
    </xf>
    <xf numFmtId="0" fontId="11" fillId="10" borderId="10" xfId="0" applyFont="1" applyFill="1" applyBorder="1" applyAlignment="1">
      <alignment horizontal="left" vertical="top" wrapText="1"/>
    </xf>
    <xf numFmtId="176" fontId="16" fillId="0" borderId="14" xfId="0" applyNumberFormat="1" applyFont="1" applyBorder="1" applyAlignment="1">
      <alignment horizontal="center" vertical="center" wrapText="1"/>
    </xf>
    <xf numFmtId="176" fontId="16" fillId="0" borderId="16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41" fillId="4" borderId="14" xfId="0" applyFont="1" applyFill="1" applyBorder="1" applyAlignment="1">
      <alignment horizontal="justify" vertical="center" wrapText="1"/>
    </xf>
    <xf numFmtId="0" fontId="41" fillId="4" borderId="15" xfId="0" applyFont="1" applyFill="1" applyBorder="1" applyAlignment="1">
      <alignment horizontal="justify" vertical="center" wrapText="1"/>
    </xf>
    <xf numFmtId="0" fontId="41" fillId="4" borderId="16" xfId="0" applyFont="1" applyFill="1" applyBorder="1" applyAlignment="1">
      <alignment horizontal="justify" vertical="center" wrapText="1"/>
    </xf>
    <xf numFmtId="0" fontId="42" fillId="0" borderId="0" xfId="0" applyFont="1" applyAlignment="1">
      <alignment horizontal="center" vertical="center" wrapText="1"/>
    </xf>
    <xf numFmtId="0" fontId="16" fillId="0" borderId="14" xfId="0" applyFont="1" applyBorder="1" applyAlignment="1">
      <alignment horizontal="righ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41" fillId="4" borderId="17" xfId="0" applyFont="1" applyFill="1" applyBorder="1" applyAlignment="1">
      <alignment horizontal="justify" vertical="center" wrapText="1"/>
    </xf>
    <xf numFmtId="0" fontId="41" fillId="4" borderId="25" xfId="0" applyFont="1" applyFill="1" applyBorder="1" applyAlignment="1">
      <alignment horizontal="justify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justify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ni.nag@yande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zoomScale="70" zoomScaleNormal="70" workbookViewId="0" topLeftCell="A4">
      <selection activeCell="F34" sqref="F34:I34"/>
    </sheetView>
  </sheetViews>
  <sheetFormatPr defaultColWidth="9.00390625" defaultRowHeight="15.75"/>
  <sheetData>
    <row r="2" spans="1:9" ht="45.75" customHeight="1">
      <c r="A2" s="113" t="s">
        <v>12</v>
      </c>
      <c r="B2" s="113"/>
      <c r="C2" s="113"/>
      <c r="D2" s="113"/>
      <c r="E2" s="113"/>
      <c r="F2" s="113"/>
      <c r="G2" s="113"/>
      <c r="H2" s="113"/>
      <c r="I2" s="113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1"/>
      <c r="B5" s="1"/>
      <c r="C5" s="1"/>
      <c r="D5" s="1"/>
      <c r="E5" s="1"/>
      <c r="F5" s="1"/>
      <c r="G5" s="1"/>
      <c r="H5" s="1"/>
      <c r="I5" s="1"/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1"/>
      <c r="B7" s="1"/>
      <c r="C7" s="1"/>
      <c r="D7" s="1"/>
      <c r="E7" s="1"/>
      <c r="F7" s="1"/>
      <c r="G7" s="1"/>
      <c r="H7" s="1"/>
      <c r="I7" s="1"/>
    </row>
    <row r="8" spans="1:9" ht="15.75">
      <c r="A8" s="1"/>
      <c r="B8" s="1"/>
      <c r="C8" s="1"/>
      <c r="D8" s="1"/>
      <c r="E8" s="1"/>
      <c r="F8" s="1"/>
      <c r="G8" s="1"/>
      <c r="H8" s="1"/>
      <c r="I8" s="1"/>
    </row>
    <row r="9" spans="1:9" ht="15.75">
      <c r="A9" s="1"/>
      <c r="B9" s="1"/>
      <c r="C9" s="1"/>
      <c r="D9" s="1"/>
      <c r="E9" s="1"/>
      <c r="F9" s="1"/>
      <c r="G9" s="1"/>
      <c r="H9" s="1"/>
      <c r="I9" s="1"/>
    </row>
    <row r="12" spans="1:9" ht="15.75">
      <c r="A12" s="110" t="s">
        <v>427</v>
      </c>
      <c r="B12" s="110"/>
      <c r="C12" s="110"/>
      <c r="D12" s="110"/>
      <c r="E12" s="110"/>
      <c r="F12" s="110"/>
      <c r="G12" s="110"/>
      <c r="H12" s="110"/>
      <c r="I12" s="110"/>
    </row>
    <row r="13" spans="1:9" ht="15" customHeight="1">
      <c r="A13" s="110"/>
      <c r="B13" s="110"/>
      <c r="C13" s="110"/>
      <c r="D13" s="110"/>
      <c r="E13" s="110"/>
      <c r="F13" s="110"/>
      <c r="G13" s="110"/>
      <c r="H13" s="110"/>
      <c r="I13" s="110"/>
    </row>
    <row r="14" spans="1:9" ht="58.5" customHeight="1">
      <c r="A14" s="110"/>
      <c r="B14" s="110"/>
      <c r="C14" s="110"/>
      <c r="D14" s="110"/>
      <c r="E14" s="110"/>
      <c r="F14" s="110"/>
      <c r="G14" s="110"/>
      <c r="H14" s="110"/>
      <c r="I14" s="110"/>
    </row>
    <row r="30" spans="3:9" ht="16.5">
      <c r="C30" s="112" t="s">
        <v>13</v>
      </c>
      <c r="D30" s="112"/>
      <c r="F30" s="111" t="s">
        <v>428</v>
      </c>
      <c r="G30" s="111"/>
      <c r="H30" s="111"/>
      <c r="I30" s="111"/>
    </row>
    <row r="31" spans="3:9" ht="16.5">
      <c r="C31" s="3"/>
      <c r="D31" s="3"/>
      <c r="F31" s="114" t="s">
        <v>14</v>
      </c>
      <c r="G31" s="114"/>
      <c r="H31" s="114"/>
      <c r="I31" s="114"/>
    </row>
    <row r="32" spans="3:4" ht="16.5">
      <c r="C32" s="3"/>
      <c r="D32" s="3"/>
    </row>
    <row r="33" spans="3:4" ht="16.5">
      <c r="C33" s="3"/>
      <c r="D33" s="3"/>
    </row>
    <row r="34" spans="3:9" ht="16.5">
      <c r="C34" s="112" t="s">
        <v>13</v>
      </c>
      <c r="D34" s="112"/>
      <c r="F34" s="111" t="s">
        <v>429</v>
      </c>
      <c r="G34" s="111"/>
      <c r="H34" s="111"/>
      <c r="I34" s="111"/>
    </row>
    <row r="35" spans="6:9" ht="15.75">
      <c r="F35" s="114" t="s">
        <v>14</v>
      </c>
      <c r="G35" s="114"/>
      <c r="H35" s="114"/>
      <c r="I35" s="114"/>
    </row>
    <row r="42" spans="1:9" ht="17.25" customHeight="1">
      <c r="A42" s="108" t="s">
        <v>15</v>
      </c>
      <c r="B42" s="109"/>
      <c r="C42" s="109"/>
      <c r="D42" s="109"/>
      <c r="E42" s="109"/>
      <c r="F42" s="109"/>
      <c r="G42" s="109"/>
      <c r="H42" s="109"/>
      <c r="I42" s="109"/>
    </row>
  </sheetData>
  <sheetProtection/>
  <mergeCells count="9">
    <mergeCell ref="A42:I42"/>
    <mergeCell ref="A12:I14"/>
    <mergeCell ref="F30:I30"/>
    <mergeCell ref="F34:I34"/>
    <mergeCell ref="C34:D34"/>
    <mergeCell ref="A2:I2"/>
    <mergeCell ref="C30:D30"/>
    <mergeCell ref="F31:I31"/>
    <mergeCell ref="F35:I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82"/>
  <sheetViews>
    <sheetView zoomScale="85" zoomScaleNormal="85" workbookViewId="0" topLeftCell="A450">
      <selection activeCell="A452" sqref="A452:J452"/>
    </sheetView>
  </sheetViews>
  <sheetFormatPr defaultColWidth="9.00390625" defaultRowHeight="15.75"/>
  <cols>
    <col min="1" max="1" width="9.50390625" style="0" customWidth="1"/>
    <col min="3" max="3" width="7.00390625" style="0" customWidth="1"/>
    <col min="4" max="4" width="10.375" style="0" customWidth="1"/>
    <col min="5" max="5" width="10.625" style="0" customWidth="1"/>
    <col min="6" max="6" width="8.75390625" style="0" customWidth="1"/>
    <col min="7" max="7" width="10.625" style="0" customWidth="1"/>
    <col min="8" max="8" width="8.75390625" style="0" customWidth="1"/>
    <col min="9" max="9" width="10.25390625" style="0" customWidth="1"/>
    <col min="10" max="10" width="6.00390625" style="0" customWidth="1"/>
    <col min="13" max="13" width="9.75390625" style="0" customWidth="1"/>
  </cols>
  <sheetData>
    <row r="1" ht="4.5" customHeight="1"/>
    <row r="2" spans="1:9" ht="20.25">
      <c r="A2" s="261" t="s">
        <v>19</v>
      </c>
      <c r="B2" s="261"/>
      <c r="C2" s="261"/>
      <c r="D2" s="261"/>
      <c r="E2" s="261"/>
      <c r="F2" s="261"/>
      <c r="G2" s="261"/>
      <c r="H2" s="261"/>
      <c r="I2" s="261"/>
    </row>
    <row r="3" spans="1:9" ht="20.25">
      <c r="A3" s="20"/>
      <c r="B3" s="20"/>
      <c r="C3" s="20"/>
      <c r="D3" s="20"/>
      <c r="E3" s="20"/>
      <c r="F3" s="20"/>
      <c r="G3" s="20"/>
      <c r="H3" s="20"/>
      <c r="I3" s="20"/>
    </row>
    <row r="4" spans="1:9" ht="27" customHeight="1">
      <c r="A4" s="225" t="s">
        <v>172</v>
      </c>
      <c r="B4" s="225"/>
      <c r="C4" s="225"/>
      <c r="D4" s="225"/>
      <c r="E4" s="225"/>
      <c r="F4" s="225"/>
      <c r="G4" s="225"/>
      <c r="H4" s="225"/>
      <c r="I4" s="225"/>
    </row>
    <row r="5" ht="10.5" customHeight="1"/>
    <row r="6" spans="1:9" ht="18" customHeight="1">
      <c r="A6" s="6" t="s">
        <v>20</v>
      </c>
      <c r="B6" s="152" t="s">
        <v>21</v>
      </c>
      <c r="C6" s="258"/>
      <c r="D6" s="258"/>
      <c r="E6" s="258"/>
      <c r="F6" s="258"/>
      <c r="G6" s="258"/>
      <c r="H6" s="258"/>
      <c r="I6" s="258"/>
    </row>
    <row r="7" spans="2:9" ht="15.75">
      <c r="B7" s="258"/>
      <c r="C7" s="258"/>
      <c r="D7" s="258"/>
      <c r="E7" s="258"/>
      <c r="F7" s="258"/>
      <c r="G7" s="258"/>
      <c r="H7" s="258"/>
      <c r="I7" s="258"/>
    </row>
    <row r="8" spans="2:9" ht="36" customHeight="1">
      <c r="B8" s="258"/>
      <c r="C8" s="258"/>
      <c r="D8" s="258"/>
      <c r="E8" s="258"/>
      <c r="F8" s="258"/>
      <c r="G8" s="258"/>
      <c r="H8" s="258"/>
      <c r="I8" s="258"/>
    </row>
    <row r="10" spans="1:9" ht="29.25" customHeight="1">
      <c r="A10" s="25"/>
      <c r="B10" s="247" t="s">
        <v>382</v>
      </c>
      <c r="C10" s="262"/>
      <c r="D10" s="262"/>
      <c r="E10" s="262"/>
      <c r="F10" s="262"/>
      <c r="G10" s="262"/>
      <c r="H10" s="262"/>
      <c r="I10" s="262"/>
    </row>
    <row r="11" spans="1:9" ht="16.5" customHeight="1">
      <c r="A11" s="25"/>
      <c r="B11" s="87"/>
      <c r="C11" s="88"/>
      <c r="D11" s="88"/>
      <c r="E11" s="88"/>
      <c r="F11" s="88"/>
      <c r="G11" s="88"/>
      <c r="H11" s="88"/>
      <c r="I11" s="88"/>
    </row>
    <row r="12" spans="1:9" ht="25.5" customHeight="1">
      <c r="A12" s="25"/>
      <c r="B12" s="267" t="s">
        <v>160</v>
      </c>
      <c r="C12" s="268"/>
      <c r="D12" s="268"/>
      <c r="E12" s="268"/>
      <c r="F12" s="70">
        <v>1</v>
      </c>
      <c r="G12" s="45"/>
      <c r="H12" s="8"/>
      <c r="I12" s="8"/>
    </row>
    <row r="13" ht="15.75">
      <c r="F13" s="91" t="s">
        <v>115</v>
      </c>
    </row>
    <row r="15" spans="1:9" ht="18.75">
      <c r="A15" s="7" t="s">
        <v>22</v>
      </c>
      <c r="B15" s="148" t="s">
        <v>23</v>
      </c>
      <c r="C15" s="148"/>
      <c r="D15" s="148"/>
      <c r="E15" s="148"/>
      <c r="F15" s="148"/>
      <c r="G15" s="148"/>
      <c r="H15" s="148"/>
      <c r="I15" s="148"/>
    </row>
    <row r="16" spans="2:9" ht="15.75">
      <c r="B16" s="148"/>
      <c r="C16" s="148"/>
      <c r="D16" s="148"/>
      <c r="E16" s="148"/>
      <c r="F16" s="148"/>
      <c r="G16" s="148"/>
      <c r="H16" s="148"/>
      <c r="I16" s="148"/>
    </row>
    <row r="17" spans="2:9" ht="15.75">
      <c r="B17" s="148"/>
      <c r="C17" s="148"/>
      <c r="D17" s="148"/>
      <c r="E17" s="148"/>
      <c r="F17" s="148"/>
      <c r="G17" s="148"/>
      <c r="H17" s="148"/>
      <c r="I17" s="148"/>
    </row>
    <row r="18" spans="2:9" ht="15.75">
      <c r="B18" s="148"/>
      <c r="C18" s="148"/>
      <c r="D18" s="148"/>
      <c r="E18" s="148"/>
      <c r="F18" s="148"/>
      <c r="G18" s="148"/>
      <c r="H18" s="148"/>
      <c r="I18" s="148"/>
    </row>
    <row r="19" spans="2:9" ht="15.75">
      <c r="B19" s="148"/>
      <c r="C19" s="148"/>
      <c r="D19" s="148"/>
      <c r="E19" s="148"/>
      <c r="F19" s="148"/>
      <c r="G19" s="148"/>
      <c r="H19" s="148"/>
      <c r="I19" s="148"/>
    </row>
    <row r="20" spans="2:9" ht="15.75">
      <c r="B20" s="148"/>
      <c r="C20" s="148"/>
      <c r="D20" s="148"/>
      <c r="E20" s="148"/>
      <c r="F20" s="148"/>
      <c r="G20" s="148"/>
      <c r="H20" s="148"/>
      <c r="I20" s="148"/>
    </row>
    <row r="21" spans="2:9" ht="35.25" customHeight="1">
      <c r="B21" s="148"/>
      <c r="C21" s="148"/>
      <c r="D21" s="148"/>
      <c r="E21" s="148"/>
      <c r="F21" s="148"/>
      <c r="G21" s="148"/>
      <c r="H21" s="148"/>
      <c r="I21" s="148"/>
    </row>
    <row r="23" spans="1:8" ht="15.75">
      <c r="A23" s="11"/>
      <c r="B23" s="12"/>
      <c r="C23" s="12"/>
      <c r="D23" s="12"/>
      <c r="E23" s="12"/>
      <c r="F23" s="12"/>
      <c r="G23" s="12"/>
      <c r="H23" s="12"/>
    </row>
    <row r="24" spans="1:8" ht="12" customHeight="1">
      <c r="A24" s="269" t="s">
        <v>73</v>
      </c>
      <c r="B24" s="270"/>
      <c r="C24" s="270"/>
      <c r="D24" s="14"/>
      <c r="E24" s="13" t="s">
        <v>71</v>
      </c>
      <c r="F24" s="12"/>
      <c r="G24" s="12"/>
      <c r="H24" s="12"/>
    </row>
    <row r="25" spans="1:8" ht="13.5" customHeight="1">
      <c r="A25" s="269" t="s">
        <v>70</v>
      </c>
      <c r="B25" s="270"/>
      <c r="C25" s="270"/>
      <c r="D25" s="271"/>
      <c r="E25" s="13" t="s">
        <v>72</v>
      </c>
      <c r="F25" s="12"/>
      <c r="G25" s="12"/>
      <c r="H25" s="12"/>
    </row>
    <row r="27" spans="1:10" ht="76.5" customHeight="1">
      <c r="A27" s="158" t="s">
        <v>24</v>
      </c>
      <c r="B27" s="158"/>
      <c r="C27" s="158"/>
      <c r="D27" s="158"/>
      <c r="E27" s="158" t="s">
        <v>25</v>
      </c>
      <c r="F27" s="158"/>
      <c r="G27" s="4" t="s">
        <v>69</v>
      </c>
      <c r="H27" s="4" t="s">
        <v>26</v>
      </c>
      <c r="I27" s="266" t="s">
        <v>27</v>
      </c>
      <c r="J27" s="137"/>
    </row>
    <row r="28" spans="1:10" ht="56.25" customHeight="1">
      <c r="A28" s="263" t="s">
        <v>40</v>
      </c>
      <c r="B28" s="264"/>
      <c r="C28" s="264"/>
      <c r="D28" s="265"/>
      <c r="E28" s="259" t="s">
        <v>28</v>
      </c>
      <c r="F28" s="260"/>
      <c r="G28" s="4" t="s">
        <v>7</v>
      </c>
      <c r="H28" s="4">
        <v>1</v>
      </c>
      <c r="I28" s="266"/>
      <c r="J28" s="137"/>
    </row>
    <row r="29" spans="1:10" ht="67.5" customHeight="1">
      <c r="A29" s="263" t="s">
        <v>41</v>
      </c>
      <c r="B29" s="264"/>
      <c r="C29" s="264"/>
      <c r="D29" s="265"/>
      <c r="E29" s="259" t="s">
        <v>29</v>
      </c>
      <c r="F29" s="260"/>
      <c r="G29" s="4" t="s">
        <v>7</v>
      </c>
      <c r="H29" s="4">
        <v>1</v>
      </c>
      <c r="I29" s="266"/>
      <c r="J29" s="137"/>
    </row>
    <row r="30" spans="1:10" ht="42" customHeight="1">
      <c r="A30" s="263" t="s">
        <v>42</v>
      </c>
      <c r="B30" s="264"/>
      <c r="C30" s="264"/>
      <c r="D30" s="265"/>
      <c r="E30" s="259" t="s">
        <v>29</v>
      </c>
      <c r="F30" s="260"/>
      <c r="G30" s="4" t="s">
        <v>7</v>
      </c>
      <c r="H30" s="4">
        <v>1</v>
      </c>
      <c r="I30" s="266"/>
      <c r="J30" s="137"/>
    </row>
    <row r="31" spans="1:10" ht="30.75" customHeight="1">
      <c r="A31" s="263" t="s">
        <v>43</v>
      </c>
      <c r="B31" s="264"/>
      <c r="C31" s="264"/>
      <c r="D31" s="265"/>
      <c r="E31" s="259" t="s">
        <v>29</v>
      </c>
      <c r="F31" s="260"/>
      <c r="G31" s="4" t="s">
        <v>7</v>
      </c>
      <c r="H31" s="4">
        <v>1</v>
      </c>
      <c r="I31" s="266"/>
      <c r="J31" s="137"/>
    </row>
    <row r="32" spans="1:10" ht="58.5" customHeight="1">
      <c r="A32" s="263" t="s">
        <v>44</v>
      </c>
      <c r="B32" s="264"/>
      <c r="C32" s="264"/>
      <c r="D32" s="265"/>
      <c r="E32" s="259" t="s">
        <v>29</v>
      </c>
      <c r="F32" s="260"/>
      <c r="G32" s="4" t="s">
        <v>7</v>
      </c>
      <c r="H32" s="4">
        <v>1</v>
      </c>
      <c r="I32" s="266"/>
      <c r="J32" s="137"/>
    </row>
    <row r="33" spans="1:10" ht="70.5" customHeight="1">
      <c r="A33" s="263" t="s">
        <v>45</v>
      </c>
      <c r="B33" s="264"/>
      <c r="C33" s="264"/>
      <c r="D33" s="265"/>
      <c r="E33" s="259" t="s">
        <v>29</v>
      </c>
      <c r="F33" s="260"/>
      <c r="G33" s="4" t="s">
        <v>7</v>
      </c>
      <c r="H33" s="4">
        <v>1</v>
      </c>
      <c r="I33" s="266"/>
      <c r="J33" s="137"/>
    </row>
    <row r="34" spans="1:10" ht="124.5" customHeight="1">
      <c r="A34" s="263" t="s">
        <v>46</v>
      </c>
      <c r="B34" s="264"/>
      <c r="C34" s="264"/>
      <c r="D34" s="265"/>
      <c r="E34" s="259" t="s">
        <v>29</v>
      </c>
      <c r="F34" s="260"/>
      <c r="G34" s="4" t="s">
        <v>7</v>
      </c>
      <c r="H34" s="4">
        <v>1</v>
      </c>
      <c r="I34" s="266"/>
      <c r="J34" s="137"/>
    </row>
    <row r="35" spans="1:10" ht="46.5" customHeight="1">
      <c r="A35" s="263" t="s">
        <v>47</v>
      </c>
      <c r="B35" s="264"/>
      <c r="C35" s="264"/>
      <c r="D35" s="265"/>
      <c r="E35" s="259" t="s">
        <v>30</v>
      </c>
      <c r="F35" s="260"/>
      <c r="G35" s="4" t="s">
        <v>7</v>
      </c>
      <c r="H35" s="4">
        <v>1</v>
      </c>
      <c r="I35" s="266"/>
      <c r="J35" s="137"/>
    </row>
    <row r="36" spans="1:10" ht="56.25" customHeight="1">
      <c r="A36" s="263" t="s">
        <v>48</v>
      </c>
      <c r="B36" s="264"/>
      <c r="C36" s="264"/>
      <c r="D36" s="265"/>
      <c r="E36" s="259" t="s">
        <v>29</v>
      </c>
      <c r="F36" s="260"/>
      <c r="G36" s="4" t="s">
        <v>7</v>
      </c>
      <c r="H36" s="4">
        <v>1</v>
      </c>
      <c r="I36" s="266"/>
      <c r="J36" s="137"/>
    </row>
    <row r="37" spans="1:10" ht="60.75" customHeight="1">
      <c r="A37" s="263" t="s">
        <v>49</v>
      </c>
      <c r="B37" s="264"/>
      <c r="C37" s="264"/>
      <c r="D37" s="265"/>
      <c r="E37" s="259" t="s">
        <v>31</v>
      </c>
      <c r="F37" s="260"/>
      <c r="G37" s="4" t="s">
        <v>7</v>
      </c>
      <c r="H37" s="4">
        <v>1</v>
      </c>
      <c r="I37" s="266"/>
      <c r="J37" s="137"/>
    </row>
    <row r="38" spans="1:10" ht="150" customHeight="1">
      <c r="A38" s="263" t="s">
        <v>50</v>
      </c>
      <c r="B38" s="264"/>
      <c r="C38" s="264"/>
      <c r="D38" s="265"/>
      <c r="E38" s="259" t="s">
        <v>32</v>
      </c>
      <c r="F38" s="260"/>
      <c r="G38" s="4" t="s">
        <v>7</v>
      </c>
      <c r="H38" s="4">
        <v>1</v>
      </c>
      <c r="I38" s="266"/>
      <c r="J38" s="137"/>
    </row>
    <row r="39" spans="1:10" ht="42.75" customHeight="1">
      <c r="A39" s="263" t="s">
        <v>51</v>
      </c>
      <c r="B39" s="264"/>
      <c r="C39" s="264"/>
      <c r="D39" s="265"/>
      <c r="E39" s="259" t="s">
        <v>29</v>
      </c>
      <c r="F39" s="260"/>
      <c r="G39" s="4" t="s">
        <v>7</v>
      </c>
      <c r="H39" s="4">
        <v>1</v>
      </c>
      <c r="I39" s="266"/>
      <c r="J39" s="137"/>
    </row>
    <row r="40" spans="1:10" ht="408.75" customHeight="1">
      <c r="A40" s="149" t="s">
        <v>52</v>
      </c>
      <c r="B40" s="150"/>
      <c r="C40" s="150"/>
      <c r="D40" s="151"/>
      <c r="E40" s="274" t="s">
        <v>33</v>
      </c>
      <c r="F40" s="275"/>
      <c r="G40" s="4" t="s">
        <v>7</v>
      </c>
      <c r="H40" s="4">
        <v>1</v>
      </c>
      <c r="I40" s="266"/>
      <c r="J40" s="137"/>
    </row>
    <row r="41" spans="1:10" ht="54.75" customHeight="1">
      <c r="A41" s="263" t="s">
        <v>53</v>
      </c>
      <c r="B41" s="264"/>
      <c r="C41" s="264"/>
      <c r="D41" s="265"/>
      <c r="E41" s="259" t="s">
        <v>34</v>
      </c>
      <c r="F41" s="260"/>
      <c r="G41" s="10" t="s">
        <v>66</v>
      </c>
      <c r="H41" s="4">
        <v>1</v>
      </c>
      <c r="I41" s="266"/>
      <c r="J41" s="137"/>
    </row>
    <row r="42" spans="1:10" ht="126" customHeight="1">
      <c r="A42" s="263" t="s">
        <v>54</v>
      </c>
      <c r="B42" s="264"/>
      <c r="C42" s="264"/>
      <c r="D42" s="265"/>
      <c r="E42" s="259" t="s">
        <v>35</v>
      </c>
      <c r="F42" s="260"/>
      <c r="G42" s="4" t="s">
        <v>7</v>
      </c>
      <c r="H42" s="4">
        <v>1</v>
      </c>
      <c r="I42" s="266"/>
      <c r="J42" s="137"/>
    </row>
    <row r="43" spans="1:10" ht="45" customHeight="1">
      <c r="A43" s="263" t="s">
        <v>55</v>
      </c>
      <c r="B43" s="264"/>
      <c r="C43" s="264"/>
      <c r="D43" s="265"/>
      <c r="E43" s="259" t="s">
        <v>36</v>
      </c>
      <c r="F43" s="260"/>
      <c r="G43" s="4" t="s">
        <v>7</v>
      </c>
      <c r="H43" s="4">
        <v>1</v>
      </c>
      <c r="I43" s="266"/>
      <c r="J43" s="137"/>
    </row>
    <row r="44" spans="1:10" ht="73.5" customHeight="1">
      <c r="A44" s="263" t="s">
        <v>56</v>
      </c>
      <c r="B44" s="264"/>
      <c r="C44" s="264"/>
      <c r="D44" s="265"/>
      <c r="E44" s="259" t="s">
        <v>37</v>
      </c>
      <c r="F44" s="260"/>
      <c r="G44" s="4" t="s">
        <v>7</v>
      </c>
      <c r="H44" s="4">
        <v>1</v>
      </c>
      <c r="I44" s="266"/>
      <c r="J44" s="137"/>
    </row>
    <row r="45" spans="1:10" ht="20.25" customHeight="1">
      <c r="A45" s="263" t="s">
        <v>57</v>
      </c>
      <c r="B45" s="264"/>
      <c r="C45" s="264"/>
      <c r="D45" s="265"/>
      <c r="E45" s="259" t="s">
        <v>37</v>
      </c>
      <c r="F45" s="260"/>
      <c r="G45" s="4" t="s">
        <v>7</v>
      </c>
      <c r="H45" s="4">
        <v>1</v>
      </c>
      <c r="I45" s="266"/>
      <c r="J45" s="137"/>
    </row>
    <row r="46" spans="1:10" ht="123" customHeight="1">
      <c r="A46" s="264" t="s">
        <v>58</v>
      </c>
      <c r="B46" s="272"/>
      <c r="C46" s="272"/>
      <c r="D46" s="273"/>
      <c r="E46" s="259" t="s">
        <v>37</v>
      </c>
      <c r="F46" s="260"/>
      <c r="G46" s="4" t="s">
        <v>7</v>
      </c>
      <c r="H46" s="4">
        <v>1</v>
      </c>
      <c r="I46" s="266"/>
      <c r="J46" s="137"/>
    </row>
    <row r="47" spans="1:10" ht="84.75" customHeight="1">
      <c r="A47" s="264" t="s">
        <v>59</v>
      </c>
      <c r="B47" s="200"/>
      <c r="C47" s="200"/>
      <c r="D47" s="201"/>
      <c r="E47" s="259" t="s">
        <v>37</v>
      </c>
      <c r="F47" s="260"/>
      <c r="G47" s="4" t="s">
        <v>7</v>
      </c>
      <c r="H47" s="4">
        <v>1</v>
      </c>
      <c r="I47" s="266"/>
      <c r="J47" s="137"/>
    </row>
    <row r="48" spans="1:10" ht="43.5" customHeight="1">
      <c r="A48" s="263" t="s">
        <v>60</v>
      </c>
      <c r="B48" s="264"/>
      <c r="C48" s="264"/>
      <c r="D48" s="265"/>
      <c r="E48" s="259" t="s">
        <v>37</v>
      </c>
      <c r="F48" s="260"/>
      <c r="G48" s="4" t="s">
        <v>7</v>
      </c>
      <c r="H48" s="4">
        <v>1</v>
      </c>
      <c r="I48" s="266"/>
      <c r="J48" s="137"/>
    </row>
    <row r="49" spans="1:10" ht="37.5" customHeight="1">
      <c r="A49" s="263" t="s">
        <v>61</v>
      </c>
      <c r="B49" s="264"/>
      <c r="C49" s="264"/>
      <c r="D49" s="265"/>
      <c r="E49" s="259" t="s">
        <v>37</v>
      </c>
      <c r="F49" s="260"/>
      <c r="G49" s="4" t="s">
        <v>7</v>
      </c>
      <c r="H49" s="4">
        <v>1</v>
      </c>
      <c r="I49" s="266"/>
      <c r="J49" s="137"/>
    </row>
    <row r="50" spans="1:10" ht="28.5" customHeight="1">
      <c r="A50" s="263" t="s">
        <v>62</v>
      </c>
      <c r="B50" s="264"/>
      <c r="C50" s="264"/>
      <c r="D50" s="265"/>
      <c r="E50" s="259" t="s">
        <v>37</v>
      </c>
      <c r="F50" s="260"/>
      <c r="G50" s="4" t="s">
        <v>7</v>
      </c>
      <c r="H50" s="4">
        <v>1</v>
      </c>
      <c r="I50" s="266"/>
      <c r="J50" s="137"/>
    </row>
    <row r="51" spans="1:10" ht="18.75" customHeight="1">
      <c r="A51" s="263" t="s">
        <v>63</v>
      </c>
      <c r="B51" s="264"/>
      <c r="C51" s="264"/>
      <c r="D51" s="265"/>
      <c r="E51" s="259" t="s">
        <v>37</v>
      </c>
      <c r="F51" s="260"/>
      <c r="G51" s="4" t="s">
        <v>7</v>
      </c>
      <c r="H51" s="4">
        <v>1</v>
      </c>
      <c r="I51" s="266"/>
      <c r="J51" s="137"/>
    </row>
    <row r="52" spans="1:10" ht="89.25" customHeight="1">
      <c r="A52" s="263" t="s">
        <v>64</v>
      </c>
      <c r="B52" s="264"/>
      <c r="C52" s="264"/>
      <c r="D52" s="265"/>
      <c r="E52" s="259" t="s">
        <v>38</v>
      </c>
      <c r="F52" s="260"/>
      <c r="G52" s="4" t="s">
        <v>7</v>
      </c>
      <c r="H52" s="4">
        <v>1</v>
      </c>
      <c r="I52" s="266"/>
      <c r="J52" s="137"/>
    </row>
    <row r="53" spans="1:10" ht="31.5" customHeight="1">
      <c r="A53" s="263" t="s">
        <v>65</v>
      </c>
      <c r="B53" s="264"/>
      <c r="C53" s="264"/>
      <c r="D53" s="265"/>
      <c r="E53" s="259" t="s">
        <v>39</v>
      </c>
      <c r="F53" s="260"/>
      <c r="G53" s="4" t="s">
        <v>7</v>
      </c>
      <c r="H53" s="4">
        <v>1</v>
      </c>
      <c r="I53" s="266"/>
      <c r="J53" s="137"/>
    </row>
    <row r="54" spans="1:10" ht="18" customHeight="1">
      <c r="A54" s="263" t="s">
        <v>68</v>
      </c>
      <c r="B54" s="264"/>
      <c r="C54" s="264"/>
      <c r="D54" s="265"/>
      <c r="E54" s="259"/>
      <c r="F54" s="260"/>
      <c r="G54" s="4" t="s">
        <v>7</v>
      </c>
      <c r="H54" s="4">
        <v>1</v>
      </c>
      <c r="I54" s="266"/>
      <c r="J54" s="137"/>
    </row>
    <row r="55" spans="1:10" ht="15.75">
      <c r="A55" s="276" t="s">
        <v>67</v>
      </c>
      <c r="B55" s="277"/>
      <c r="C55" s="277"/>
      <c r="D55" s="277"/>
      <c r="E55" s="277"/>
      <c r="F55" s="277"/>
      <c r="G55" s="278"/>
      <c r="H55" s="279">
        <f>SUM(H28:H54)</f>
        <v>27</v>
      </c>
      <c r="I55" s="280"/>
      <c r="J55" s="281"/>
    </row>
    <row r="56" spans="1:9" ht="15.75">
      <c r="A56" s="2"/>
      <c r="B56" s="2"/>
      <c r="C56" s="2"/>
      <c r="D56" s="2"/>
      <c r="E56" s="2"/>
      <c r="F56" s="2"/>
      <c r="G56" s="2"/>
      <c r="H56" s="2"/>
      <c r="I56" s="2"/>
    </row>
    <row r="57" spans="1:10" ht="15.75">
      <c r="A57" s="123" t="s">
        <v>78</v>
      </c>
      <c r="B57" s="123"/>
      <c r="C57" s="119" t="s">
        <v>77</v>
      </c>
      <c r="D57" s="124"/>
      <c r="E57" s="124"/>
      <c r="F57" s="124"/>
      <c r="G57" s="124"/>
      <c r="H57" s="124"/>
      <c r="I57" s="124"/>
      <c r="J57" s="124"/>
    </row>
    <row r="58" spans="1:9" ht="6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5.75">
      <c r="A59" s="15"/>
      <c r="C59" s="22"/>
      <c r="D59" s="24">
        <v>26</v>
      </c>
      <c r="E59" s="109" t="s">
        <v>74</v>
      </c>
      <c r="F59" s="125" t="s">
        <v>75</v>
      </c>
      <c r="G59" s="130">
        <f>D59/D60*100</f>
        <v>100</v>
      </c>
      <c r="H59" s="109" t="s">
        <v>76</v>
      </c>
      <c r="I59" s="2"/>
    </row>
    <row r="60" spans="3:9" ht="15.75">
      <c r="C60" s="23"/>
      <c r="D60" s="2">
        <v>26</v>
      </c>
      <c r="E60" s="109"/>
      <c r="F60" s="125"/>
      <c r="G60" s="130"/>
      <c r="H60" s="109"/>
      <c r="I60" s="2"/>
    </row>
    <row r="61" spans="1:9" ht="15.75">
      <c r="A61" s="2"/>
      <c r="B61" s="2"/>
      <c r="C61" s="2"/>
      <c r="D61" s="2"/>
      <c r="E61" s="2"/>
      <c r="F61" s="2"/>
      <c r="G61" s="2"/>
      <c r="H61" s="2"/>
      <c r="I61" s="2"/>
    </row>
    <row r="62" spans="1:10" ht="45" customHeight="1">
      <c r="A62" s="283" t="s">
        <v>8</v>
      </c>
      <c r="B62" s="283"/>
      <c r="C62" s="283"/>
      <c r="D62" s="283"/>
      <c r="E62" s="283"/>
      <c r="F62" s="283"/>
      <c r="G62" s="283"/>
      <c r="H62" s="283"/>
      <c r="I62" s="283"/>
      <c r="J62" s="283"/>
    </row>
    <row r="63" spans="1:9" ht="15.75">
      <c r="A63" s="2"/>
      <c r="B63" s="2"/>
      <c r="C63" s="2"/>
      <c r="D63" s="2"/>
      <c r="E63" s="2"/>
      <c r="F63" s="2"/>
      <c r="G63" s="2"/>
      <c r="H63" s="2"/>
      <c r="I63" s="2"/>
    </row>
    <row r="64" spans="1:10" ht="22.5" customHeight="1">
      <c r="A64" s="246"/>
      <c r="B64" s="247"/>
      <c r="C64" s="121" t="s">
        <v>160</v>
      </c>
      <c r="D64" s="121"/>
      <c r="E64" s="121"/>
      <c r="F64" s="121"/>
      <c r="G64" s="121"/>
      <c r="H64" s="70">
        <v>1</v>
      </c>
      <c r="I64" s="31"/>
      <c r="J64" s="1"/>
    </row>
    <row r="65" spans="1:9" ht="23.25" customHeight="1">
      <c r="A65" s="2"/>
      <c r="B65" s="2"/>
      <c r="C65" s="2"/>
      <c r="D65" s="2"/>
      <c r="E65" s="2"/>
      <c r="F65" s="2"/>
      <c r="G65" s="2"/>
      <c r="H65" s="91" t="s">
        <v>115</v>
      </c>
      <c r="I65" s="2"/>
    </row>
    <row r="66" spans="1:9" ht="16.5" thickBot="1">
      <c r="A66" s="2"/>
      <c r="B66" s="2"/>
      <c r="C66" s="2"/>
      <c r="D66" s="2"/>
      <c r="E66" s="2"/>
      <c r="F66" s="2"/>
      <c r="G66" s="2"/>
      <c r="H66" s="29"/>
      <c r="I66" s="2"/>
    </row>
    <row r="67" spans="1:10" ht="18.75">
      <c r="A67" s="171" t="s">
        <v>79</v>
      </c>
      <c r="B67" s="172"/>
      <c r="C67" s="172"/>
      <c r="D67" s="172"/>
      <c r="E67" s="172"/>
      <c r="F67" s="172"/>
      <c r="G67" s="172"/>
      <c r="H67" s="172"/>
      <c r="I67" s="172"/>
      <c r="J67" s="173"/>
    </row>
    <row r="68" spans="1:10" ht="127.5" customHeight="1">
      <c r="A68" s="127" t="s">
        <v>410</v>
      </c>
      <c r="B68" s="128"/>
      <c r="C68" s="128"/>
      <c r="D68" s="128"/>
      <c r="E68" s="128"/>
      <c r="F68" s="128"/>
      <c r="G68" s="128"/>
      <c r="H68" s="128"/>
      <c r="I68" s="128"/>
      <c r="J68" s="129"/>
    </row>
    <row r="69" spans="1:10" ht="15" customHeight="1">
      <c r="A69" s="206" t="s">
        <v>80</v>
      </c>
      <c r="B69" s="206"/>
      <c r="C69" s="206"/>
      <c r="D69" s="206"/>
      <c r="E69" s="206"/>
      <c r="F69" s="206"/>
      <c r="G69" s="206"/>
      <c r="H69" s="206"/>
      <c r="I69" s="206"/>
      <c r="J69" s="206"/>
    </row>
    <row r="72" spans="1:10" ht="18.75">
      <c r="A72" s="16" t="s">
        <v>81</v>
      </c>
      <c r="B72" s="122" t="s">
        <v>82</v>
      </c>
      <c r="C72" s="163"/>
      <c r="D72" s="163"/>
      <c r="E72" s="163"/>
      <c r="F72" s="163"/>
      <c r="G72" s="163"/>
      <c r="H72" s="163"/>
      <c r="I72" s="163"/>
      <c r="J72" s="17"/>
    </row>
    <row r="73" spans="2:10" ht="51" customHeight="1">
      <c r="B73" s="163"/>
      <c r="C73" s="163"/>
      <c r="D73" s="163"/>
      <c r="E73" s="163"/>
      <c r="F73" s="163"/>
      <c r="G73" s="163"/>
      <c r="H73" s="163"/>
      <c r="I73" s="163"/>
      <c r="J73" s="17"/>
    </row>
    <row r="75" spans="1:8" ht="15.75">
      <c r="A75" s="11"/>
      <c r="B75" s="186" t="s">
        <v>83</v>
      </c>
      <c r="C75" s="186"/>
      <c r="D75" s="186"/>
      <c r="E75" s="186"/>
      <c r="F75" s="186"/>
      <c r="G75" s="186"/>
      <c r="H75" s="186"/>
    </row>
    <row r="76" spans="1:8" ht="15.75">
      <c r="A76" s="11"/>
      <c r="B76" s="12"/>
      <c r="C76" s="12"/>
      <c r="D76" s="12"/>
      <c r="E76" s="12"/>
      <c r="F76" s="12"/>
      <c r="G76" s="12"/>
      <c r="H76" s="12"/>
    </row>
    <row r="77" spans="1:8" ht="15.75">
      <c r="A77" s="269" t="s">
        <v>73</v>
      </c>
      <c r="B77" s="270"/>
      <c r="C77" s="270"/>
      <c r="D77" s="14"/>
      <c r="E77" s="13" t="s">
        <v>71</v>
      </c>
      <c r="F77" s="12"/>
      <c r="G77" s="12"/>
      <c r="H77" s="12"/>
    </row>
    <row r="78" spans="1:8" ht="15.75">
      <c r="A78" s="269" t="s">
        <v>70</v>
      </c>
      <c r="B78" s="270"/>
      <c r="C78" s="270"/>
      <c r="D78" s="271"/>
      <c r="E78" s="13" t="s">
        <v>72</v>
      </c>
      <c r="F78" s="12"/>
      <c r="G78" s="12"/>
      <c r="H78" s="12"/>
    </row>
    <row r="80" spans="1:10" ht="78.75">
      <c r="A80" s="158" t="s">
        <v>24</v>
      </c>
      <c r="B80" s="158"/>
      <c r="C80" s="158"/>
      <c r="D80" s="158"/>
      <c r="E80" s="158" t="s">
        <v>25</v>
      </c>
      <c r="F80" s="158"/>
      <c r="G80" s="4" t="s">
        <v>69</v>
      </c>
      <c r="H80" s="4" t="s">
        <v>26</v>
      </c>
      <c r="I80" s="158" t="s">
        <v>27</v>
      </c>
      <c r="J80" s="282"/>
    </row>
    <row r="81" spans="1:10" ht="14.25" customHeight="1">
      <c r="A81" s="295" t="s">
        <v>86</v>
      </c>
      <c r="B81" s="295"/>
      <c r="C81" s="295"/>
      <c r="D81" s="295"/>
      <c r="E81" s="237"/>
      <c r="F81" s="237"/>
      <c r="G81" s="237"/>
      <c r="H81" s="237"/>
      <c r="I81" s="237"/>
      <c r="J81" s="237"/>
    </row>
    <row r="82" spans="1:10" ht="64.5" customHeight="1">
      <c r="A82" s="231" t="s">
        <v>92</v>
      </c>
      <c r="B82" s="231"/>
      <c r="C82" s="231"/>
      <c r="D82" s="231"/>
      <c r="E82" s="158" t="s">
        <v>87</v>
      </c>
      <c r="F82" s="158"/>
      <c r="G82" s="9" t="s">
        <v>7</v>
      </c>
      <c r="H82" s="27">
        <v>1</v>
      </c>
      <c r="I82" s="132"/>
      <c r="J82" s="132"/>
    </row>
    <row r="83" spans="1:10" ht="37.5" customHeight="1">
      <c r="A83" s="231" t="s">
        <v>93</v>
      </c>
      <c r="B83" s="231"/>
      <c r="C83" s="231"/>
      <c r="D83" s="231"/>
      <c r="E83" s="158" t="s">
        <v>87</v>
      </c>
      <c r="F83" s="158"/>
      <c r="G83" s="9" t="s">
        <v>7</v>
      </c>
      <c r="H83" s="27">
        <v>1</v>
      </c>
      <c r="I83" s="132"/>
      <c r="J83" s="132"/>
    </row>
    <row r="84" spans="1:10" ht="30" customHeight="1">
      <c r="A84" s="231" t="s">
        <v>94</v>
      </c>
      <c r="B84" s="231"/>
      <c r="C84" s="231"/>
      <c r="D84" s="231"/>
      <c r="E84" s="158" t="s">
        <v>87</v>
      </c>
      <c r="F84" s="158"/>
      <c r="G84" s="9" t="s">
        <v>7</v>
      </c>
      <c r="H84" s="27">
        <v>1</v>
      </c>
      <c r="I84" s="132"/>
      <c r="J84" s="132"/>
    </row>
    <row r="85" spans="1:10" ht="36.75" customHeight="1">
      <c r="A85" s="231" t="s">
        <v>95</v>
      </c>
      <c r="B85" s="231"/>
      <c r="C85" s="231"/>
      <c r="D85" s="231"/>
      <c r="E85" s="158" t="s">
        <v>87</v>
      </c>
      <c r="F85" s="158"/>
      <c r="G85" s="9" t="s">
        <v>7</v>
      </c>
      <c r="H85" s="27">
        <v>1</v>
      </c>
      <c r="I85" s="132"/>
      <c r="J85" s="132"/>
    </row>
    <row r="86" spans="1:10" ht="218.25" customHeight="1">
      <c r="A86" s="231" t="s">
        <v>96</v>
      </c>
      <c r="B86" s="231"/>
      <c r="C86" s="231"/>
      <c r="D86" s="231"/>
      <c r="E86" s="158" t="s">
        <v>87</v>
      </c>
      <c r="F86" s="158"/>
      <c r="G86" s="9" t="s">
        <v>7</v>
      </c>
      <c r="H86" s="27">
        <v>1</v>
      </c>
      <c r="I86" s="132"/>
      <c r="J86" s="132"/>
    </row>
    <row r="87" spans="1:10" ht="20.25" customHeight="1">
      <c r="A87" s="237"/>
      <c r="B87" s="237"/>
      <c r="C87" s="237"/>
      <c r="D87" s="237"/>
      <c r="E87" s="238"/>
      <c r="F87" s="238"/>
      <c r="G87" s="238"/>
      <c r="H87" s="238"/>
      <c r="I87" s="238"/>
      <c r="J87" s="238"/>
    </row>
    <row r="88" spans="1:10" ht="15.75">
      <c r="A88" s="231" t="s">
        <v>97</v>
      </c>
      <c r="B88" s="231"/>
      <c r="C88" s="231"/>
      <c r="D88" s="231"/>
      <c r="E88" s="158" t="s">
        <v>88</v>
      </c>
      <c r="F88" s="158"/>
      <c r="G88" s="18" t="s">
        <v>7</v>
      </c>
      <c r="H88" s="27">
        <v>1</v>
      </c>
      <c r="I88" s="231"/>
      <c r="J88" s="231"/>
    </row>
    <row r="89" spans="1:10" ht="31.5" customHeight="1">
      <c r="A89" s="231" t="s">
        <v>98</v>
      </c>
      <c r="B89" s="231"/>
      <c r="C89" s="231"/>
      <c r="D89" s="231"/>
      <c r="E89" s="158" t="s">
        <v>88</v>
      </c>
      <c r="F89" s="158"/>
      <c r="G89" s="18" t="s">
        <v>7</v>
      </c>
      <c r="H89" s="27">
        <v>1</v>
      </c>
      <c r="I89" s="231"/>
      <c r="J89" s="231"/>
    </row>
    <row r="90" spans="1:10" ht="30" customHeight="1">
      <c r="A90" s="231" t="s">
        <v>99</v>
      </c>
      <c r="B90" s="231"/>
      <c r="C90" s="231"/>
      <c r="D90" s="231"/>
      <c r="E90" s="158" t="s">
        <v>90</v>
      </c>
      <c r="F90" s="158"/>
      <c r="G90" s="18" t="s">
        <v>7</v>
      </c>
      <c r="H90" s="27">
        <v>1</v>
      </c>
      <c r="I90" s="231"/>
      <c r="J90" s="231"/>
    </row>
    <row r="91" spans="1:10" ht="42" customHeight="1">
      <c r="A91" s="231" t="s">
        <v>100</v>
      </c>
      <c r="B91" s="231"/>
      <c r="C91" s="231"/>
      <c r="D91" s="231"/>
      <c r="E91" s="158" t="s">
        <v>90</v>
      </c>
      <c r="F91" s="158"/>
      <c r="G91" s="18" t="s">
        <v>7</v>
      </c>
      <c r="H91" s="27">
        <v>1</v>
      </c>
      <c r="I91" s="231"/>
      <c r="J91" s="231"/>
    </row>
    <row r="92" spans="1:10" ht="15" customHeight="1">
      <c r="A92" s="231" t="s">
        <v>105</v>
      </c>
      <c r="B92" s="231"/>
      <c r="C92" s="231"/>
      <c r="D92" s="231"/>
      <c r="E92" s="158" t="s">
        <v>88</v>
      </c>
      <c r="F92" s="158"/>
      <c r="G92" s="18" t="s">
        <v>7</v>
      </c>
      <c r="H92" s="27">
        <v>1</v>
      </c>
      <c r="I92" s="231"/>
      <c r="J92" s="231"/>
    </row>
    <row r="93" spans="1:10" ht="79.5" customHeight="1">
      <c r="A93" s="231" t="s">
        <v>106</v>
      </c>
      <c r="B93" s="231"/>
      <c r="C93" s="231"/>
      <c r="D93" s="231"/>
      <c r="E93" s="158" t="s">
        <v>88</v>
      </c>
      <c r="F93" s="158"/>
      <c r="G93" s="18" t="s">
        <v>7</v>
      </c>
      <c r="H93" s="27">
        <v>1</v>
      </c>
      <c r="I93" s="231"/>
      <c r="J93" s="231"/>
    </row>
    <row r="94" spans="1:10" ht="42" customHeight="1">
      <c r="A94" s="231" t="s">
        <v>107</v>
      </c>
      <c r="B94" s="231"/>
      <c r="C94" s="231"/>
      <c r="D94" s="231"/>
      <c r="E94" s="158" t="s">
        <v>88</v>
      </c>
      <c r="F94" s="158"/>
      <c r="G94" s="10" t="s">
        <v>101</v>
      </c>
      <c r="H94" s="27">
        <v>1</v>
      </c>
      <c r="I94" s="231"/>
      <c r="J94" s="231"/>
    </row>
    <row r="95" spans="1:10" ht="31.5" customHeight="1">
      <c r="A95" s="231" t="s">
        <v>108</v>
      </c>
      <c r="B95" s="231"/>
      <c r="C95" s="231"/>
      <c r="D95" s="231"/>
      <c r="E95" s="158" t="s">
        <v>89</v>
      </c>
      <c r="F95" s="158"/>
      <c r="G95" s="18" t="s">
        <v>7</v>
      </c>
      <c r="H95" s="27">
        <v>1</v>
      </c>
      <c r="I95" s="231"/>
      <c r="J95" s="231"/>
    </row>
    <row r="96" spans="1:10" ht="18" customHeight="1">
      <c r="A96" s="237" t="s">
        <v>85</v>
      </c>
      <c r="B96" s="237"/>
      <c r="C96" s="237"/>
      <c r="D96" s="237"/>
      <c r="E96" s="237"/>
      <c r="F96" s="237"/>
      <c r="G96" s="237"/>
      <c r="H96" s="237"/>
      <c r="I96" s="237"/>
      <c r="J96" s="237"/>
    </row>
    <row r="97" spans="1:10" ht="34.5" customHeight="1">
      <c r="A97" s="231" t="s">
        <v>109</v>
      </c>
      <c r="B97" s="231"/>
      <c r="C97" s="231"/>
      <c r="D97" s="231"/>
      <c r="E97" s="158" t="s">
        <v>87</v>
      </c>
      <c r="F97" s="158"/>
      <c r="G97" s="18" t="s">
        <v>7</v>
      </c>
      <c r="H97" s="27">
        <v>1</v>
      </c>
      <c r="I97" s="231"/>
      <c r="J97" s="231"/>
    </row>
    <row r="98" spans="1:10" ht="28.5" customHeight="1">
      <c r="A98" s="231" t="s">
        <v>110</v>
      </c>
      <c r="B98" s="231"/>
      <c r="C98" s="231"/>
      <c r="D98" s="231"/>
      <c r="E98" s="158" t="s">
        <v>87</v>
      </c>
      <c r="F98" s="158"/>
      <c r="G98" s="18" t="s">
        <v>7</v>
      </c>
      <c r="H98" s="27">
        <v>1</v>
      </c>
      <c r="I98" s="231"/>
      <c r="J98" s="231"/>
    </row>
    <row r="99" spans="1:10" ht="33" customHeight="1">
      <c r="A99" s="231" t="s">
        <v>84</v>
      </c>
      <c r="B99" s="231"/>
      <c r="C99" s="231"/>
      <c r="D99" s="231"/>
      <c r="E99" s="158" t="s">
        <v>87</v>
      </c>
      <c r="F99" s="158"/>
      <c r="G99" s="18" t="s">
        <v>7</v>
      </c>
      <c r="H99" s="27">
        <v>1</v>
      </c>
      <c r="I99" s="231"/>
      <c r="J99" s="231"/>
    </row>
    <row r="100" spans="1:10" ht="139.5" customHeight="1">
      <c r="A100" s="231" t="s">
        <v>111</v>
      </c>
      <c r="B100" s="231"/>
      <c r="C100" s="231"/>
      <c r="D100" s="231"/>
      <c r="E100" s="158" t="s">
        <v>87</v>
      </c>
      <c r="F100" s="158"/>
      <c r="G100" s="18" t="s">
        <v>7</v>
      </c>
      <c r="H100" s="27">
        <v>1</v>
      </c>
      <c r="I100" s="231"/>
      <c r="J100" s="231"/>
    </row>
    <row r="101" spans="1:10" ht="18.75">
      <c r="A101" s="239" t="s">
        <v>91</v>
      </c>
      <c r="B101" s="240"/>
      <c r="C101" s="240"/>
      <c r="D101" s="240"/>
      <c r="E101" s="240"/>
      <c r="F101" s="240"/>
      <c r="G101" s="241"/>
      <c r="H101" s="242">
        <f>H100+H99+H98+H97+H95+H94+H93+H92+H91+H90+H89+H88+H86+H85+H84+H83+H82</f>
        <v>17</v>
      </c>
      <c r="I101" s="243"/>
      <c r="J101" s="244"/>
    </row>
    <row r="102" spans="1:10" ht="15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</row>
    <row r="103" spans="1:9" ht="15.75">
      <c r="A103" s="2"/>
      <c r="B103" s="2"/>
      <c r="C103" s="2"/>
      <c r="D103" s="2"/>
      <c r="E103" s="2"/>
      <c r="F103" s="2"/>
      <c r="G103" s="2"/>
      <c r="H103" s="2"/>
      <c r="I103" s="2"/>
    </row>
    <row r="104" spans="1:17" ht="15.75">
      <c r="A104" s="123" t="s">
        <v>78</v>
      </c>
      <c r="B104" s="123"/>
      <c r="C104" s="119" t="s">
        <v>77</v>
      </c>
      <c r="D104" s="124"/>
      <c r="E104" s="124"/>
      <c r="F104" s="124"/>
      <c r="G104" s="124"/>
      <c r="H104" s="124"/>
      <c r="I104" s="124"/>
      <c r="J104" s="124"/>
      <c r="Q104" s="100"/>
    </row>
    <row r="105" spans="1:9" ht="15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5.75">
      <c r="A106" s="15"/>
      <c r="C106" s="22"/>
      <c r="D106" s="24">
        <v>15</v>
      </c>
      <c r="E106" s="109" t="s">
        <v>74</v>
      </c>
      <c r="F106" s="125" t="s">
        <v>75</v>
      </c>
      <c r="G106" s="130">
        <f>D106/D107*100</f>
        <v>100</v>
      </c>
      <c r="H106" s="109" t="s">
        <v>76</v>
      </c>
      <c r="I106" s="2"/>
    </row>
    <row r="107" spans="3:9" ht="15.75">
      <c r="C107" s="23"/>
      <c r="D107" s="2">
        <v>15</v>
      </c>
      <c r="E107" s="109"/>
      <c r="F107" s="125"/>
      <c r="G107" s="130"/>
      <c r="H107" s="109"/>
      <c r="I107" s="2"/>
    </row>
    <row r="108" spans="1:9" ht="15.75">
      <c r="A108" s="2"/>
      <c r="B108" s="2"/>
      <c r="C108" s="2"/>
      <c r="D108" s="2"/>
      <c r="E108" s="2"/>
      <c r="F108" s="2"/>
      <c r="G108" s="2"/>
      <c r="H108" s="2"/>
      <c r="I108" s="2"/>
    </row>
    <row r="109" spans="1:10" ht="48" customHeight="1">
      <c r="A109" s="119" t="s">
        <v>9</v>
      </c>
      <c r="B109" s="245"/>
      <c r="C109" s="245"/>
      <c r="D109" s="245"/>
      <c r="E109" s="245"/>
      <c r="F109" s="245"/>
      <c r="G109" s="245"/>
      <c r="H109" s="245"/>
      <c r="I109" s="245"/>
      <c r="J109" s="245"/>
    </row>
    <row r="110" spans="1:10" ht="22.5" customHeight="1">
      <c r="A110" s="246"/>
      <c r="B110" s="247"/>
      <c r="C110" s="121" t="s">
        <v>160</v>
      </c>
      <c r="D110" s="121"/>
      <c r="E110" s="121"/>
      <c r="F110" s="121"/>
      <c r="G110" s="121"/>
      <c r="H110" s="70">
        <v>1</v>
      </c>
      <c r="I110" s="31"/>
      <c r="J110" s="1"/>
    </row>
    <row r="111" spans="1:9" ht="15.75">
      <c r="A111" s="2"/>
      <c r="B111" s="2"/>
      <c r="C111" s="2"/>
      <c r="D111" s="2"/>
      <c r="E111" s="2"/>
      <c r="F111" s="2"/>
      <c r="G111" s="2"/>
      <c r="H111" s="71" t="s">
        <v>115</v>
      </c>
      <c r="I111" s="2"/>
    </row>
    <row r="112" spans="1:9" ht="16.5" thickBot="1">
      <c r="A112" s="2"/>
      <c r="B112" s="2"/>
      <c r="C112" s="2"/>
      <c r="D112" s="2"/>
      <c r="E112" s="2"/>
      <c r="F112" s="2"/>
      <c r="G112" s="2"/>
      <c r="H112" s="29"/>
      <c r="I112" s="2"/>
    </row>
    <row r="113" spans="1:10" ht="18.75">
      <c r="A113" s="171" t="s">
        <v>325</v>
      </c>
      <c r="B113" s="172"/>
      <c r="C113" s="172"/>
      <c r="D113" s="172"/>
      <c r="E113" s="172"/>
      <c r="F113" s="172"/>
      <c r="G113" s="172"/>
      <c r="H113" s="172"/>
      <c r="I113" s="172"/>
      <c r="J113" s="173"/>
    </row>
    <row r="114" spans="1:10" ht="145.5" customHeight="1" thickBot="1">
      <c r="A114" s="234" t="s">
        <v>410</v>
      </c>
      <c r="B114" s="235"/>
      <c r="C114" s="235"/>
      <c r="D114" s="235"/>
      <c r="E114" s="235"/>
      <c r="F114" s="235"/>
      <c r="G114" s="235"/>
      <c r="H114" s="235"/>
      <c r="I114" s="235"/>
      <c r="J114" s="236"/>
    </row>
    <row r="115" spans="1:10" ht="15.75">
      <c r="A115" s="117" t="s">
        <v>102</v>
      </c>
      <c r="B115" s="117"/>
      <c r="C115" s="117"/>
      <c r="D115" s="117"/>
      <c r="E115" s="117"/>
      <c r="F115" s="117"/>
      <c r="G115" s="117"/>
      <c r="H115" s="117"/>
      <c r="I115" s="117"/>
      <c r="J115" s="117"/>
    </row>
    <row r="119" spans="1:9" ht="18.75">
      <c r="A119" s="7" t="s">
        <v>103</v>
      </c>
      <c r="B119" s="152" t="s">
        <v>104</v>
      </c>
      <c r="C119" s="152"/>
      <c r="D119" s="152"/>
      <c r="E119" s="152"/>
      <c r="F119" s="152"/>
      <c r="G119" s="152"/>
      <c r="H119" s="152"/>
      <c r="I119" s="152"/>
    </row>
    <row r="120" spans="2:9" ht="15.75">
      <c r="B120" s="152"/>
      <c r="C120" s="152"/>
      <c r="D120" s="152"/>
      <c r="E120" s="152"/>
      <c r="F120" s="152"/>
      <c r="G120" s="152"/>
      <c r="H120" s="152"/>
      <c r="I120" s="152"/>
    </row>
    <row r="122" spans="1:10" ht="15.75">
      <c r="A122" s="163" t="s">
        <v>112</v>
      </c>
      <c r="B122" s="163"/>
      <c r="C122" s="163"/>
      <c r="D122" s="163"/>
      <c r="E122" s="163"/>
      <c r="F122" s="163"/>
      <c r="G122" s="163"/>
      <c r="H122" s="163"/>
      <c r="I122" s="232" t="s">
        <v>7</v>
      </c>
      <c r="J122" s="232"/>
    </row>
    <row r="123" spans="9:10" ht="15.75">
      <c r="I123" s="227" t="s">
        <v>113</v>
      </c>
      <c r="J123" s="227"/>
    </row>
    <row r="125" spans="3:8" ht="22.5">
      <c r="C125" s="30" t="s">
        <v>114</v>
      </c>
      <c r="D125" s="30"/>
      <c r="E125" s="30"/>
      <c r="F125" s="30"/>
      <c r="G125" s="30"/>
      <c r="H125" s="72">
        <v>1</v>
      </c>
    </row>
    <row r="126" ht="15.75">
      <c r="H126" s="71" t="s">
        <v>115</v>
      </c>
    </row>
    <row r="129" spans="1:9" ht="18.75">
      <c r="A129" s="7" t="s">
        <v>116</v>
      </c>
      <c r="B129" s="152" t="s">
        <v>117</v>
      </c>
      <c r="C129" s="152"/>
      <c r="D129" s="152"/>
      <c r="E129" s="152"/>
      <c r="F129" s="152"/>
      <c r="G129" s="152"/>
      <c r="H129" s="152"/>
      <c r="I129" s="152"/>
    </row>
    <row r="130" spans="2:9" ht="30" customHeight="1">
      <c r="B130" s="152"/>
      <c r="C130" s="152"/>
      <c r="D130" s="152"/>
      <c r="E130" s="152"/>
      <c r="F130" s="152"/>
      <c r="G130" s="152"/>
      <c r="H130" s="152"/>
      <c r="I130" s="152"/>
    </row>
    <row r="132" spans="1:4" ht="16.5">
      <c r="A132" s="33" t="s">
        <v>118</v>
      </c>
      <c r="B132" s="152" t="s">
        <v>119</v>
      </c>
      <c r="C132" s="152"/>
      <c r="D132" t="s">
        <v>411</v>
      </c>
    </row>
    <row r="133" spans="1:10" ht="28.5" customHeight="1">
      <c r="A133" s="119" t="s">
        <v>120</v>
      </c>
      <c r="B133" s="119"/>
      <c r="C133" s="119"/>
      <c r="D133" s="119"/>
      <c r="E133" s="119"/>
      <c r="F133" s="119"/>
      <c r="G133" s="119"/>
      <c r="H133" s="248"/>
      <c r="I133" s="232" t="s">
        <v>7</v>
      </c>
      <c r="J133" s="232"/>
    </row>
    <row r="134" spans="9:10" ht="15.75">
      <c r="I134" s="227" t="s">
        <v>113</v>
      </c>
      <c r="J134" s="227"/>
    </row>
    <row r="135" spans="2:8" ht="22.5">
      <c r="B135" s="69"/>
      <c r="C135" s="30" t="s">
        <v>114</v>
      </c>
      <c r="D135" s="30"/>
      <c r="E135" s="30"/>
      <c r="F135" s="30"/>
      <c r="G135" s="30"/>
      <c r="H135" s="72">
        <v>1</v>
      </c>
    </row>
    <row r="136" ht="15.75">
      <c r="H136" s="71" t="s">
        <v>115</v>
      </c>
    </row>
    <row r="139" spans="1:9" ht="16.5">
      <c r="A139" s="33" t="s">
        <v>122</v>
      </c>
      <c r="B139" s="122" t="s">
        <v>426</v>
      </c>
      <c r="C139" s="122"/>
      <c r="D139" s="122"/>
      <c r="E139" s="122"/>
      <c r="F139" s="122"/>
      <c r="G139" s="122"/>
      <c r="H139" s="122"/>
      <c r="I139" s="122"/>
    </row>
    <row r="140" spans="2:9" ht="15.75">
      <c r="B140" s="187"/>
      <c r="C140" s="187"/>
      <c r="D140" s="187"/>
      <c r="E140" s="187"/>
      <c r="F140" s="187"/>
      <c r="G140" s="187"/>
      <c r="H140" s="187"/>
      <c r="I140" s="187"/>
    </row>
    <row r="141" spans="1:10" ht="15.75">
      <c r="A141" s="119" t="s">
        <v>120</v>
      </c>
      <c r="B141" s="119"/>
      <c r="C141" s="119"/>
      <c r="D141" s="119"/>
      <c r="E141" s="119"/>
      <c r="F141" s="119"/>
      <c r="G141" s="119"/>
      <c r="H141" s="248"/>
      <c r="I141" s="232" t="s">
        <v>7</v>
      </c>
      <c r="J141" s="232"/>
    </row>
    <row r="142" spans="9:10" ht="15.75">
      <c r="I142" s="227" t="s">
        <v>113</v>
      </c>
      <c r="J142" s="227"/>
    </row>
    <row r="143" spans="3:8" ht="22.5">
      <c r="C143" s="30" t="s">
        <v>114</v>
      </c>
      <c r="D143" s="30"/>
      <c r="E143" s="30"/>
      <c r="F143" s="30"/>
      <c r="G143" s="30"/>
      <c r="H143" s="72">
        <v>1</v>
      </c>
    </row>
    <row r="144" ht="15.75">
      <c r="H144" s="71" t="s">
        <v>115</v>
      </c>
    </row>
    <row r="147" spans="1:9" ht="18.75">
      <c r="A147" s="34" t="s">
        <v>123</v>
      </c>
      <c r="B147" s="122" t="s">
        <v>124</v>
      </c>
      <c r="C147" s="122"/>
      <c r="D147" s="122"/>
      <c r="E147" s="122"/>
      <c r="F147" s="122"/>
      <c r="G147" s="122"/>
      <c r="H147" s="122"/>
      <c r="I147" s="122"/>
    </row>
    <row r="148" spans="2:9" ht="25.5" customHeight="1">
      <c r="B148" s="122"/>
      <c r="C148" s="122"/>
      <c r="D148" s="122"/>
      <c r="E148" s="122"/>
      <c r="F148" s="122"/>
      <c r="G148" s="122"/>
      <c r="H148" s="122"/>
      <c r="I148" s="122"/>
    </row>
    <row r="150" spans="1:9" ht="20.25" customHeight="1">
      <c r="A150" s="7" t="s">
        <v>121</v>
      </c>
      <c r="B150" s="122" t="s">
        <v>125</v>
      </c>
      <c r="C150" s="122"/>
      <c r="D150" s="122"/>
      <c r="E150" s="122"/>
      <c r="F150" s="122"/>
      <c r="G150" s="122"/>
      <c r="H150" s="122"/>
      <c r="I150" s="122"/>
    </row>
    <row r="151" spans="2:9" ht="27" customHeight="1">
      <c r="B151" s="122"/>
      <c r="C151" s="122"/>
      <c r="D151" s="122"/>
      <c r="E151" s="122"/>
      <c r="F151" s="122"/>
      <c r="G151" s="122"/>
      <c r="H151" s="122"/>
      <c r="I151" s="122"/>
    </row>
    <row r="152" spans="2:9" ht="27" customHeight="1">
      <c r="B152" s="17"/>
      <c r="C152" s="17"/>
      <c r="D152" s="17"/>
      <c r="E152" s="17"/>
      <c r="F152" s="17"/>
      <c r="G152" s="17"/>
      <c r="H152" s="17"/>
      <c r="I152" s="17"/>
    </row>
    <row r="153" spans="2:9" ht="15" customHeight="1">
      <c r="B153" s="249" t="s">
        <v>130</v>
      </c>
      <c r="C153" s="249"/>
      <c r="D153" s="249"/>
      <c r="E153" s="249"/>
      <c r="F153" s="249"/>
      <c r="G153" s="249"/>
      <c r="H153" s="249"/>
      <c r="I153" s="249"/>
    </row>
    <row r="154" spans="2:9" ht="7.5" customHeight="1">
      <c r="B154" s="17"/>
      <c r="C154" s="17"/>
      <c r="D154" s="17"/>
      <c r="E154" s="17"/>
      <c r="F154" s="17"/>
      <c r="G154" s="17"/>
      <c r="H154" s="17"/>
      <c r="I154" s="17"/>
    </row>
    <row r="155" spans="2:9" ht="15" customHeight="1">
      <c r="B155" s="250" t="s">
        <v>131</v>
      </c>
      <c r="C155" s="250"/>
      <c r="D155" s="250"/>
      <c r="E155" s="250"/>
      <c r="F155" s="250"/>
      <c r="G155" s="250"/>
      <c r="H155" s="251" t="s">
        <v>462</v>
      </c>
      <c r="I155" s="158"/>
    </row>
    <row r="156" spans="2:9" ht="18.75" customHeight="1">
      <c r="B156" s="250" t="s">
        <v>132</v>
      </c>
      <c r="C156" s="250"/>
      <c r="D156" s="250"/>
      <c r="E156" s="250"/>
      <c r="F156" s="250"/>
      <c r="G156" s="250"/>
      <c r="H156" s="131" t="s">
        <v>411</v>
      </c>
      <c r="I156" s="158"/>
    </row>
    <row r="157" spans="2:9" ht="13.5" customHeight="1">
      <c r="B157" s="250" t="s">
        <v>133</v>
      </c>
      <c r="C157" s="250"/>
      <c r="D157" s="250"/>
      <c r="E157" s="250"/>
      <c r="F157" s="250"/>
      <c r="G157" s="250"/>
      <c r="H157" s="131" t="s">
        <v>412</v>
      </c>
      <c r="I157" s="158"/>
    </row>
    <row r="158" spans="2:9" ht="16.5" customHeight="1">
      <c r="B158" s="250" t="s">
        <v>134</v>
      </c>
      <c r="C158" s="250"/>
      <c r="D158" s="250"/>
      <c r="E158" s="250"/>
      <c r="F158" s="250"/>
      <c r="G158" s="250"/>
      <c r="H158" s="131">
        <v>1</v>
      </c>
      <c r="I158" s="158"/>
    </row>
    <row r="159" spans="2:9" ht="39.75" customHeight="1">
      <c r="B159" s="252" t="s">
        <v>138</v>
      </c>
      <c r="C159" s="252"/>
      <c r="D159" s="252"/>
      <c r="E159" s="252"/>
      <c r="F159" s="252"/>
      <c r="G159" s="252"/>
      <c r="H159" s="131" t="s">
        <v>11</v>
      </c>
      <c r="I159" s="158"/>
    </row>
    <row r="160" spans="2:9" ht="16.5" customHeight="1">
      <c r="B160" s="250" t="s">
        <v>135</v>
      </c>
      <c r="C160" s="250"/>
      <c r="D160" s="250"/>
      <c r="E160" s="250"/>
      <c r="F160" s="250"/>
      <c r="G160" s="250"/>
      <c r="H160" s="131" t="s">
        <v>454</v>
      </c>
      <c r="I160" s="158"/>
    </row>
    <row r="161" spans="2:9" ht="24.75" customHeight="1">
      <c r="B161" s="250" t="s">
        <v>136</v>
      </c>
      <c r="C161" s="250"/>
      <c r="D161" s="250"/>
      <c r="E161" s="250"/>
      <c r="F161" s="250"/>
      <c r="G161" s="250"/>
      <c r="H161" s="131" t="s">
        <v>10</v>
      </c>
      <c r="I161" s="158"/>
    </row>
    <row r="162" spans="2:9" ht="11.25" customHeight="1">
      <c r="B162" s="37"/>
      <c r="C162" s="37"/>
      <c r="D162" s="37"/>
      <c r="E162" s="37"/>
      <c r="F162" s="37"/>
      <c r="G162" s="37"/>
      <c r="H162" s="38"/>
      <c r="I162" s="23"/>
    </row>
    <row r="163" spans="2:9" ht="23.25" customHeight="1">
      <c r="B163" s="256" t="s">
        <v>139</v>
      </c>
      <c r="C163" s="257"/>
      <c r="D163" s="163"/>
      <c r="E163" s="37"/>
      <c r="F163" s="37"/>
      <c r="G163" s="37"/>
      <c r="H163" s="38"/>
      <c r="I163" s="23"/>
    </row>
    <row r="164" spans="1:9" ht="15.75">
      <c r="A164" s="163" t="s">
        <v>128</v>
      </c>
      <c r="B164" s="163"/>
      <c r="C164" s="163"/>
      <c r="D164" s="163"/>
      <c r="E164" s="163"/>
      <c r="F164" s="163"/>
      <c r="G164" s="163"/>
      <c r="H164" s="232">
        <v>1</v>
      </c>
      <c r="I164" s="232"/>
    </row>
    <row r="165" spans="1:9" ht="9.75" customHeight="1">
      <c r="A165" s="21"/>
      <c r="B165" s="21"/>
      <c r="C165" s="21"/>
      <c r="D165" s="21"/>
      <c r="E165" s="21"/>
      <c r="F165" s="21"/>
      <c r="G165" s="21"/>
      <c r="H165" s="227" t="s">
        <v>126</v>
      </c>
      <c r="I165" s="227"/>
    </row>
    <row r="166" spans="3:7" ht="18.75">
      <c r="C166" s="253" t="s">
        <v>127</v>
      </c>
      <c r="D166" s="253"/>
      <c r="E166" s="253"/>
      <c r="G166" s="36">
        <v>0.5</v>
      </c>
    </row>
    <row r="167" ht="10.5" customHeight="1">
      <c r="G167" s="35" t="s">
        <v>115</v>
      </c>
    </row>
    <row r="168" spans="1:9" ht="15.75">
      <c r="A168" s="254" t="s">
        <v>391</v>
      </c>
      <c r="B168" s="254"/>
      <c r="C168" s="254"/>
      <c r="D168" s="254"/>
      <c r="E168" s="254"/>
      <c r="F168" s="254"/>
      <c r="G168" s="254"/>
      <c r="H168" s="254"/>
      <c r="I168" s="254"/>
    </row>
    <row r="170" spans="1:7" ht="36" customHeight="1">
      <c r="A170" s="119" t="s">
        <v>129</v>
      </c>
      <c r="B170" s="119"/>
      <c r="C170" s="119"/>
      <c r="D170" s="119"/>
      <c r="E170" s="119"/>
      <c r="F170" s="21"/>
      <c r="G170" s="36">
        <v>0.5</v>
      </c>
    </row>
    <row r="171" ht="11.25" customHeight="1">
      <c r="G171" s="35" t="s">
        <v>115</v>
      </c>
    </row>
    <row r="173" spans="2:7" ht="22.5">
      <c r="B173" s="30" t="s">
        <v>114</v>
      </c>
      <c r="C173" s="30"/>
      <c r="D173" s="30"/>
      <c r="E173" s="30"/>
      <c r="F173" s="30"/>
      <c r="G173" s="72">
        <v>1</v>
      </c>
    </row>
    <row r="174" ht="11.25" customHeight="1">
      <c r="G174" s="73" t="s">
        <v>115</v>
      </c>
    </row>
    <row r="175" ht="11.25" customHeight="1" thickBot="1">
      <c r="G175" s="35"/>
    </row>
    <row r="176" spans="1:10" ht="21.75" customHeight="1">
      <c r="A176" s="171" t="s">
        <v>146</v>
      </c>
      <c r="B176" s="172"/>
      <c r="C176" s="172"/>
      <c r="D176" s="172"/>
      <c r="E176" s="172"/>
      <c r="F176" s="172"/>
      <c r="G176" s="172"/>
      <c r="H176" s="172"/>
      <c r="I176" s="172"/>
      <c r="J176" s="173"/>
    </row>
    <row r="177" spans="1:10" ht="116.25" customHeight="1" thickBot="1">
      <c r="A177" s="127" t="s">
        <v>433</v>
      </c>
      <c r="B177" s="128"/>
      <c r="C177" s="128"/>
      <c r="D177" s="128"/>
      <c r="E177" s="128"/>
      <c r="F177" s="128"/>
      <c r="G177" s="128"/>
      <c r="H177" s="128"/>
      <c r="I177" s="128"/>
      <c r="J177" s="129"/>
    </row>
    <row r="178" spans="1:10" ht="24" customHeight="1">
      <c r="A178" s="117" t="s">
        <v>390</v>
      </c>
      <c r="B178" s="117"/>
      <c r="C178" s="117"/>
      <c r="D178" s="117"/>
      <c r="E178" s="117"/>
      <c r="F178" s="117"/>
      <c r="G178" s="117"/>
      <c r="H178" s="117"/>
      <c r="I178" s="117"/>
      <c r="J178" s="117"/>
    </row>
    <row r="180" spans="1:9" ht="18.75">
      <c r="A180" s="7" t="s">
        <v>140</v>
      </c>
      <c r="B180" s="122" t="s">
        <v>141</v>
      </c>
      <c r="C180" s="122"/>
      <c r="D180" s="122"/>
      <c r="E180" s="122"/>
      <c r="F180" s="122"/>
      <c r="G180" s="122"/>
      <c r="H180" s="122"/>
      <c r="I180" s="122"/>
    </row>
    <row r="181" spans="2:9" ht="15.75">
      <c r="B181" s="122"/>
      <c r="C181" s="122"/>
      <c r="D181" s="122"/>
      <c r="E181" s="122"/>
      <c r="F181" s="122"/>
      <c r="G181" s="122"/>
      <c r="H181" s="122"/>
      <c r="I181" s="122"/>
    </row>
    <row r="182" spans="2:9" ht="31.5" customHeight="1">
      <c r="B182" s="122"/>
      <c r="C182" s="122"/>
      <c r="D182" s="122"/>
      <c r="E182" s="122"/>
      <c r="F182" s="122"/>
      <c r="G182" s="122"/>
      <c r="H182" s="122"/>
      <c r="I182" s="122"/>
    </row>
    <row r="183" ht="9" customHeight="1"/>
    <row r="184" spans="2:9" ht="15.75">
      <c r="B184" s="249" t="s">
        <v>130</v>
      </c>
      <c r="C184" s="249"/>
      <c r="D184" s="249"/>
      <c r="E184" s="249"/>
      <c r="F184" s="249"/>
      <c r="G184" s="249"/>
      <c r="H184" s="249"/>
      <c r="I184" s="249"/>
    </row>
    <row r="185" spans="2:9" ht="4.5" customHeight="1">
      <c r="B185" s="17"/>
      <c r="C185" s="17"/>
      <c r="D185" s="17"/>
      <c r="E185" s="17"/>
      <c r="F185" s="17"/>
      <c r="G185" s="17"/>
      <c r="H185" s="17"/>
      <c r="I185" s="17"/>
    </row>
    <row r="186" spans="2:9" ht="15.75">
      <c r="B186" s="250" t="s">
        <v>142</v>
      </c>
      <c r="C186" s="250"/>
      <c r="D186" s="250"/>
      <c r="E186" s="250"/>
      <c r="F186" s="250"/>
      <c r="G186" s="250"/>
      <c r="H186" s="251" t="s">
        <v>455</v>
      </c>
      <c r="I186" s="158"/>
    </row>
    <row r="187" spans="2:9" ht="15.75">
      <c r="B187" s="250" t="s">
        <v>143</v>
      </c>
      <c r="C187" s="250"/>
      <c r="D187" s="250"/>
      <c r="E187" s="250"/>
      <c r="F187" s="250"/>
      <c r="G187" s="250"/>
      <c r="H187" s="255" t="s">
        <v>413</v>
      </c>
      <c r="I187" s="158"/>
    </row>
    <row r="188" spans="2:9" ht="15.75">
      <c r="B188" s="250" t="s">
        <v>144</v>
      </c>
      <c r="C188" s="250"/>
      <c r="D188" s="250"/>
      <c r="E188" s="250"/>
      <c r="F188" s="250"/>
      <c r="G188" s="250"/>
      <c r="H188" s="251">
        <v>42296</v>
      </c>
      <c r="I188" s="158"/>
    </row>
    <row r="189" spans="2:9" ht="15.75">
      <c r="B189" s="252" t="s">
        <v>145</v>
      </c>
      <c r="C189" s="252"/>
      <c r="D189" s="252"/>
      <c r="E189" s="252"/>
      <c r="F189" s="252"/>
      <c r="G189" s="252"/>
      <c r="H189" s="131"/>
      <c r="I189" s="158"/>
    </row>
    <row r="190" spans="2:9" ht="15.75">
      <c r="B190" s="250" t="s">
        <v>136</v>
      </c>
      <c r="C190" s="250"/>
      <c r="D190" s="250"/>
      <c r="E190" s="250"/>
      <c r="F190" s="250"/>
      <c r="G190" s="250"/>
      <c r="H190" s="131"/>
      <c r="I190" s="158"/>
    </row>
    <row r="191" spans="2:9" ht="15.75">
      <c r="B191" s="250" t="s">
        <v>137</v>
      </c>
      <c r="C191" s="250"/>
      <c r="D191" s="250"/>
      <c r="E191" s="250"/>
      <c r="F191" s="250"/>
      <c r="G191" s="250"/>
      <c r="H191" s="131"/>
      <c r="I191" s="158"/>
    </row>
    <row r="192" spans="2:9" ht="15.75">
      <c r="B192" s="37"/>
      <c r="C192" s="37"/>
      <c r="D192" s="37"/>
      <c r="E192" s="37"/>
      <c r="F192" s="37"/>
      <c r="G192" s="37"/>
      <c r="H192" s="38"/>
      <c r="I192" s="23"/>
    </row>
    <row r="193" spans="2:9" ht="15.75">
      <c r="B193" s="256" t="s">
        <v>139</v>
      </c>
      <c r="C193" s="257"/>
      <c r="D193" s="37"/>
      <c r="E193" s="37"/>
      <c r="F193" s="37"/>
      <c r="G193" s="37"/>
      <c r="H193" s="38"/>
      <c r="I193" s="23"/>
    </row>
    <row r="195" spans="1:9" ht="15.75">
      <c r="A195" s="163" t="s">
        <v>147</v>
      </c>
      <c r="B195" s="163"/>
      <c r="C195" s="163"/>
      <c r="D195" s="163"/>
      <c r="E195" s="163"/>
      <c r="F195" s="163"/>
      <c r="G195" s="163"/>
      <c r="H195" s="232">
        <v>5</v>
      </c>
      <c r="I195" s="232"/>
    </row>
    <row r="196" spans="1:9" ht="15.75">
      <c r="A196" s="21"/>
      <c r="B196" s="21"/>
      <c r="C196" s="21"/>
      <c r="D196" s="21"/>
      <c r="E196" s="21"/>
      <c r="F196" s="21"/>
      <c r="G196" s="21"/>
      <c r="H196" s="227" t="s">
        <v>148</v>
      </c>
      <c r="I196" s="227"/>
    </row>
    <row r="197" spans="3:7" ht="18.75">
      <c r="C197" s="253" t="s">
        <v>127</v>
      </c>
      <c r="D197" s="253"/>
      <c r="E197" s="253"/>
      <c r="G197" s="36">
        <v>0</v>
      </c>
    </row>
    <row r="198" ht="15.75">
      <c r="G198" s="35" t="s">
        <v>115</v>
      </c>
    </row>
    <row r="199" ht="8.25" customHeight="1"/>
    <row r="200" spans="1:7" ht="18.75">
      <c r="A200" s="163" t="s">
        <v>149</v>
      </c>
      <c r="B200" s="163"/>
      <c r="C200" s="163"/>
      <c r="D200" s="163"/>
      <c r="E200" s="163"/>
      <c r="F200" s="21"/>
      <c r="G200" s="36">
        <v>0</v>
      </c>
    </row>
    <row r="201" ht="15.75">
      <c r="G201" s="35" t="s">
        <v>115</v>
      </c>
    </row>
    <row r="203" spans="2:7" ht="22.5">
      <c r="B203" s="30" t="s">
        <v>114</v>
      </c>
      <c r="C203" s="30"/>
      <c r="D203" s="30"/>
      <c r="E203" s="30"/>
      <c r="F203" s="30"/>
      <c r="G203" s="72">
        <v>0</v>
      </c>
    </row>
    <row r="204" ht="15.75">
      <c r="G204" s="73" t="s">
        <v>115</v>
      </c>
    </row>
    <row r="205" ht="16.5" thickBot="1">
      <c r="G205" s="35"/>
    </row>
    <row r="206" spans="1:10" ht="18.75">
      <c r="A206" s="171" t="s">
        <v>161</v>
      </c>
      <c r="B206" s="172"/>
      <c r="C206" s="172"/>
      <c r="D206" s="172"/>
      <c r="E206" s="172"/>
      <c r="F206" s="172"/>
      <c r="G206" s="172"/>
      <c r="H206" s="172"/>
      <c r="I206" s="172"/>
      <c r="J206" s="173"/>
    </row>
    <row r="207" spans="1:10" ht="135.75" customHeight="1">
      <c r="A207" s="127" t="s">
        <v>434</v>
      </c>
      <c r="B207" s="128"/>
      <c r="C207" s="128"/>
      <c r="D207" s="128"/>
      <c r="E207" s="128"/>
      <c r="F207" s="128"/>
      <c r="G207" s="128"/>
      <c r="H207" s="128"/>
      <c r="I207" s="128"/>
      <c r="J207" s="129"/>
    </row>
    <row r="208" spans="1:10" ht="15.75">
      <c r="A208" s="206" t="s">
        <v>392</v>
      </c>
      <c r="B208" s="206"/>
      <c r="C208" s="206"/>
      <c r="D208" s="206"/>
      <c r="E208" s="206"/>
      <c r="F208" s="206"/>
      <c r="G208" s="206"/>
      <c r="H208" s="206"/>
      <c r="I208" s="206"/>
      <c r="J208" s="206"/>
    </row>
    <row r="210" spans="1:9" ht="18.75">
      <c r="A210" s="7" t="s">
        <v>150</v>
      </c>
      <c r="B210" s="122" t="s">
        <v>151</v>
      </c>
      <c r="C210" s="122"/>
      <c r="D210" s="122"/>
      <c r="E210" s="122"/>
      <c r="F210" s="122"/>
      <c r="G210" s="122"/>
      <c r="H210" s="122"/>
      <c r="I210" s="122"/>
    </row>
    <row r="211" spans="2:9" ht="15.75">
      <c r="B211" s="122"/>
      <c r="C211" s="122"/>
      <c r="D211" s="122"/>
      <c r="E211" s="122"/>
      <c r="F211" s="122"/>
      <c r="G211" s="122"/>
      <c r="H211" s="122"/>
      <c r="I211" s="122"/>
    </row>
    <row r="212" ht="5.25" customHeight="1"/>
    <row r="213" spans="1:9" ht="18.75">
      <c r="A213" s="7" t="s">
        <v>152</v>
      </c>
      <c r="B213" s="122" t="s">
        <v>153</v>
      </c>
      <c r="C213" s="122"/>
      <c r="D213" s="122"/>
      <c r="E213" s="122"/>
      <c r="F213" s="122"/>
      <c r="G213" s="122"/>
      <c r="H213" s="122"/>
      <c r="I213" s="122"/>
    </row>
    <row r="214" ht="5.25" customHeight="1"/>
    <row r="215" spans="1:10" ht="15.75">
      <c r="A215" s="119" t="s">
        <v>387</v>
      </c>
      <c r="B215" s="119"/>
      <c r="C215" s="119"/>
      <c r="D215" s="119"/>
      <c r="E215" s="119"/>
      <c r="F215" s="119"/>
      <c r="G215" s="119"/>
      <c r="H215" s="133"/>
      <c r="I215" s="133"/>
      <c r="J215" s="133"/>
    </row>
    <row r="216" spans="1:10" ht="15.75">
      <c r="A216" s="133"/>
      <c r="B216" s="133"/>
      <c r="C216" s="133"/>
      <c r="D216" s="133"/>
      <c r="E216" s="133"/>
      <c r="F216" s="133"/>
      <c r="G216" s="133"/>
      <c r="H216" s="133"/>
      <c r="I216" s="133"/>
      <c r="J216" s="133"/>
    </row>
    <row r="217" spans="3:8" ht="22.5">
      <c r="C217" s="30" t="s">
        <v>114</v>
      </c>
      <c r="D217" s="30"/>
      <c r="E217" s="30"/>
      <c r="F217" s="30"/>
      <c r="G217" s="30"/>
      <c r="H217" s="72">
        <v>1</v>
      </c>
    </row>
    <row r="218" ht="15.75">
      <c r="H218" s="71" t="s">
        <v>115</v>
      </c>
    </row>
    <row r="220" spans="1:8" ht="18.75">
      <c r="A220" s="7" t="s">
        <v>154</v>
      </c>
      <c r="B220" s="122" t="s">
        <v>155</v>
      </c>
      <c r="C220" s="122"/>
      <c r="D220" s="122"/>
      <c r="E220" s="122"/>
      <c r="F220" s="122"/>
      <c r="G220" s="122"/>
      <c r="H220" s="122"/>
    </row>
    <row r="221" spans="2:8" ht="15.75">
      <c r="B221" s="258"/>
      <c r="C221" s="258"/>
      <c r="D221" s="258"/>
      <c r="E221" s="258"/>
      <c r="F221" s="258"/>
      <c r="G221" s="258"/>
      <c r="H221" s="258"/>
    </row>
    <row r="222" ht="7.5" customHeight="1"/>
    <row r="223" spans="1:10" ht="15.75">
      <c r="A223" s="119" t="s">
        <v>393</v>
      </c>
      <c r="B223" s="119"/>
      <c r="C223" s="119"/>
      <c r="D223" s="119"/>
      <c r="E223" s="119"/>
      <c r="F223" s="119"/>
      <c r="G223" s="119"/>
      <c r="H223" s="133"/>
      <c r="I223" s="232" t="s">
        <v>7</v>
      </c>
      <c r="J223" s="232"/>
    </row>
    <row r="224" spans="1:10" ht="15.75">
      <c r="A224" s="133"/>
      <c r="B224" s="133"/>
      <c r="C224" s="133"/>
      <c r="D224" s="133"/>
      <c r="E224" s="133"/>
      <c r="F224" s="133"/>
      <c r="G224" s="133"/>
      <c r="H224" s="133"/>
      <c r="I224" s="227" t="s">
        <v>113</v>
      </c>
      <c r="J224" s="227"/>
    </row>
    <row r="226" spans="3:8" ht="22.5">
      <c r="C226" s="30" t="s">
        <v>114</v>
      </c>
      <c r="D226" s="30"/>
      <c r="E226" s="30"/>
      <c r="F226" s="30"/>
      <c r="G226" s="30"/>
      <c r="H226" s="72">
        <v>1</v>
      </c>
    </row>
    <row r="227" ht="15.75">
      <c r="H227" s="71" t="s">
        <v>115</v>
      </c>
    </row>
    <row r="230" spans="1:8" ht="18.75">
      <c r="A230" s="7" t="s">
        <v>156</v>
      </c>
      <c r="B230" s="122" t="s">
        <v>157</v>
      </c>
      <c r="C230" s="122"/>
      <c r="D230" s="122"/>
      <c r="E230" s="122"/>
      <c r="F230" s="122"/>
      <c r="G230" s="122"/>
      <c r="H230" s="122"/>
    </row>
    <row r="231" spans="1:8" ht="18.75">
      <c r="A231" s="7"/>
      <c r="B231" s="122"/>
      <c r="C231" s="122"/>
      <c r="D231" s="122"/>
      <c r="E231" s="122"/>
      <c r="F231" s="122"/>
      <c r="G231" s="122"/>
      <c r="H231" s="122"/>
    </row>
    <row r="232" ht="4.5" customHeight="1">
      <c r="A232" s="7"/>
    </row>
    <row r="233" spans="1:8" ht="18.75">
      <c r="A233" s="7" t="s">
        <v>158</v>
      </c>
      <c r="B233" s="233" t="s">
        <v>159</v>
      </c>
      <c r="C233" s="233"/>
      <c r="D233" s="233"/>
      <c r="E233" s="233"/>
      <c r="F233" s="233"/>
      <c r="G233" s="233"/>
      <c r="H233" s="233"/>
    </row>
    <row r="234" spans="2:8" ht="15.75">
      <c r="B234" s="233"/>
      <c r="C234" s="233"/>
      <c r="D234" s="233"/>
      <c r="E234" s="233"/>
      <c r="F234" s="233"/>
      <c r="G234" s="233"/>
      <c r="H234" s="233"/>
    </row>
    <row r="236" spans="1:10" ht="15.75">
      <c r="A236" s="163" t="s">
        <v>394</v>
      </c>
      <c r="B236" s="163"/>
      <c r="C236" s="163"/>
      <c r="D236" s="163"/>
      <c r="E236" s="163"/>
      <c r="F236" s="163"/>
      <c r="G236" s="163"/>
      <c r="I236" s="232" t="s">
        <v>7</v>
      </c>
      <c r="J236" s="232"/>
    </row>
    <row r="237" spans="1:10" ht="29.25" customHeight="1">
      <c r="A237" s="163"/>
      <c r="B237" s="163"/>
      <c r="C237" s="163"/>
      <c r="D237" s="163"/>
      <c r="E237" s="163"/>
      <c r="F237" s="163"/>
      <c r="G237" s="163"/>
      <c r="I237" s="227" t="s">
        <v>113</v>
      </c>
      <c r="J237" s="227"/>
    </row>
    <row r="239" spans="3:8" ht="22.5" customHeight="1">
      <c r="C239" s="121" t="s">
        <v>160</v>
      </c>
      <c r="D239" s="121"/>
      <c r="E239" s="121"/>
      <c r="F239" s="121"/>
      <c r="G239" s="121"/>
      <c r="H239" s="72">
        <v>1</v>
      </c>
    </row>
    <row r="240" ht="15.75">
      <c r="H240" s="73" t="s">
        <v>115</v>
      </c>
    </row>
    <row r="241" ht="16.5" thickBot="1">
      <c r="H241" s="35"/>
    </row>
    <row r="242" spans="1:10" ht="18.75">
      <c r="A242" s="171" t="s">
        <v>162</v>
      </c>
      <c r="B242" s="172"/>
      <c r="C242" s="172"/>
      <c r="D242" s="172"/>
      <c r="E242" s="172"/>
      <c r="F242" s="172"/>
      <c r="G242" s="172"/>
      <c r="H242" s="172"/>
      <c r="I242" s="172"/>
      <c r="J242" s="173"/>
    </row>
    <row r="243" spans="1:10" ht="141.75" customHeight="1">
      <c r="A243" s="127" t="s">
        <v>435</v>
      </c>
      <c r="B243" s="128"/>
      <c r="C243" s="128"/>
      <c r="D243" s="128"/>
      <c r="E243" s="128"/>
      <c r="F243" s="128"/>
      <c r="G243" s="128"/>
      <c r="H243" s="128"/>
      <c r="I243" s="128"/>
      <c r="J243" s="129"/>
    </row>
    <row r="244" spans="1:10" ht="25.5" customHeight="1">
      <c r="A244" s="206" t="s">
        <v>388</v>
      </c>
      <c r="B244" s="206"/>
      <c r="C244" s="206"/>
      <c r="D244" s="206"/>
      <c r="E244" s="206"/>
      <c r="F244" s="206"/>
      <c r="G244" s="206"/>
      <c r="H244" s="206"/>
      <c r="I244" s="206"/>
      <c r="J244" s="206"/>
    </row>
    <row r="247" spans="1:9" ht="33.75" customHeight="1">
      <c r="A247" s="7" t="s">
        <v>163</v>
      </c>
      <c r="B247" s="152" t="s">
        <v>164</v>
      </c>
      <c r="C247" s="152"/>
      <c r="D247" s="152"/>
      <c r="E247" s="152"/>
      <c r="F247" s="152"/>
      <c r="G247" s="152"/>
      <c r="H247" s="152"/>
      <c r="I247" s="152"/>
    </row>
    <row r="249" spans="1:10" ht="15.75">
      <c r="A249" s="163" t="s">
        <v>165</v>
      </c>
      <c r="B249" s="163"/>
      <c r="C249" s="163"/>
      <c r="D249" s="163"/>
      <c r="E249" s="163"/>
      <c r="F249" s="163"/>
      <c r="G249" s="163"/>
      <c r="I249" s="232" t="s">
        <v>7</v>
      </c>
      <c r="J249" s="232"/>
    </row>
    <row r="250" spans="1:10" ht="15.75">
      <c r="A250" s="163"/>
      <c r="B250" s="163"/>
      <c r="C250" s="163"/>
      <c r="D250" s="163"/>
      <c r="E250" s="163"/>
      <c r="F250" s="163"/>
      <c r="G250" s="163"/>
      <c r="I250" s="227" t="s">
        <v>113</v>
      </c>
      <c r="J250" s="227"/>
    </row>
    <row r="252" spans="3:8" ht="22.5">
      <c r="C252" s="121" t="s">
        <v>160</v>
      </c>
      <c r="D252" s="121"/>
      <c r="E252" s="121"/>
      <c r="F252" s="121"/>
      <c r="G252" s="121"/>
      <c r="H252" s="72">
        <v>1</v>
      </c>
    </row>
    <row r="253" ht="15.75">
      <c r="H253" s="73" t="s">
        <v>115</v>
      </c>
    </row>
    <row r="254" ht="16.5" thickBot="1">
      <c r="H254" s="35"/>
    </row>
    <row r="255" spans="1:10" ht="18.75">
      <c r="A255" s="171" t="s">
        <v>162</v>
      </c>
      <c r="B255" s="172"/>
      <c r="C255" s="172"/>
      <c r="D255" s="172"/>
      <c r="E255" s="172"/>
      <c r="F255" s="172"/>
      <c r="G255" s="172"/>
      <c r="H255" s="172"/>
      <c r="I255" s="172"/>
      <c r="J255" s="173"/>
    </row>
    <row r="256" spans="1:10" ht="135" customHeight="1">
      <c r="A256" s="127" t="s">
        <v>410</v>
      </c>
      <c r="B256" s="128"/>
      <c r="C256" s="128"/>
      <c r="D256" s="128"/>
      <c r="E256" s="128"/>
      <c r="F256" s="128"/>
      <c r="G256" s="128"/>
      <c r="H256" s="128"/>
      <c r="I256" s="128"/>
      <c r="J256" s="129"/>
    </row>
    <row r="257" spans="1:10" ht="15.75">
      <c r="A257" s="206" t="s">
        <v>389</v>
      </c>
      <c r="B257" s="206"/>
      <c r="C257" s="206"/>
      <c r="D257" s="206"/>
      <c r="E257" s="206"/>
      <c r="F257" s="206"/>
      <c r="G257" s="206"/>
      <c r="H257" s="206"/>
      <c r="I257" s="206"/>
      <c r="J257" s="206"/>
    </row>
    <row r="260" spans="1:10" ht="37.5" customHeight="1">
      <c r="A260" s="156" t="s">
        <v>181</v>
      </c>
      <c r="B260" s="156"/>
      <c r="C260" s="156"/>
      <c r="D260" s="156"/>
      <c r="E260" s="156"/>
      <c r="F260" s="156"/>
      <c r="G260" s="156"/>
      <c r="H260" s="156"/>
      <c r="I260" s="156"/>
      <c r="J260" s="156"/>
    </row>
    <row r="262" spans="1:9" ht="18.75">
      <c r="A262" s="7" t="s">
        <v>184</v>
      </c>
      <c r="B262" s="122" t="s">
        <v>185</v>
      </c>
      <c r="C262" s="122"/>
      <c r="D262" s="122"/>
      <c r="E262" s="122"/>
      <c r="F262" s="122"/>
      <c r="G262" s="122"/>
      <c r="H262" s="122"/>
      <c r="I262" s="122"/>
    </row>
    <row r="263" spans="2:9" ht="15.75">
      <c r="B263" s="122"/>
      <c r="C263" s="122"/>
      <c r="D263" s="122"/>
      <c r="E263" s="122"/>
      <c r="F263" s="122"/>
      <c r="G263" s="122"/>
      <c r="H263" s="122"/>
      <c r="I263" s="122"/>
    </row>
    <row r="264" spans="2:9" ht="32.25" customHeight="1">
      <c r="B264" s="122"/>
      <c r="C264" s="122"/>
      <c r="D264" s="122"/>
      <c r="E264" s="122"/>
      <c r="F264" s="122"/>
      <c r="G264" s="122"/>
      <c r="H264" s="122"/>
      <c r="I264" s="122"/>
    </row>
    <row r="266" spans="1:10" ht="16.5" customHeight="1">
      <c r="A266" s="186" t="s">
        <v>396</v>
      </c>
      <c r="B266" s="186"/>
      <c r="C266" s="186"/>
      <c r="D266" s="186"/>
      <c r="E266" s="186"/>
      <c r="F266" s="186"/>
      <c r="G266" s="186"/>
      <c r="H266" s="186"/>
      <c r="I266" s="186"/>
      <c r="J266" s="186"/>
    </row>
    <row r="267" spans="1:10" ht="16.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</row>
    <row r="268" spans="1:10" ht="16.5" customHeight="1">
      <c r="A268" s="113" t="s">
        <v>221</v>
      </c>
      <c r="B268" s="113"/>
      <c r="C268" s="113"/>
      <c r="D268" s="113"/>
      <c r="E268" s="12"/>
      <c r="F268" s="12"/>
      <c r="G268" s="12"/>
      <c r="H268" s="12"/>
      <c r="I268" s="12"/>
      <c r="J268" s="12"/>
    </row>
    <row r="269" spans="1:10" ht="16.5" customHeight="1">
      <c r="A269" s="113" t="s">
        <v>220</v>
      </c>
      <c r="B269" s="113"/>
      <c r="C269" s="113"/>
      <c r="D269" s="113"/>
      <c r="E269" s="12"/>
      <c r="F269" s="12"/>
      <c r="G269" s="12"/>
      <c r="H269" s="12"/>
      <c r="I269" s="12"/>
      <c r="J269" s="12"/>
    </row>
    <row r="271" spans="1:10" ht="70.5" customHeight="1">
      <c r="A271" s="183" t="s">
        <v>186</v>
      </c>
      <c r="B271" s="212"/>
      <c r="C271" s="213"/>
      <c r="D271" s="46" t="s">
        <v>187</v>
      </c>
      <c r="E271" s="46" t="s">
        <v>188</v>
      </c>
      <c r="F271" s="215" t="s">
        <v>189</v>
      </c>
      <c r="G271" s="131"/>
      <c r="H271" s="46" t="s">
        <v>219</v>
      </c>
      <c r="I271" s="46" t="s">
        <v>190</v>
      </c>
      <c r="J271" s="46" t="s">
        <v>26</v>
      </c>
    </row>
    <row r="272" spans="1:10" ht="15.75">
      <c r="A272" s="218" t="s">
        <v>191</v>
      </c>
      <c r="B272" s="219"/>
      <c r="C272" s="219"/>
      <c r="D272" s="219"/>
      <c r="E272" s="219"/>
      <c r="F272" s="219"/>
      <c r="G272" s="219"/>
      <c r="H272" s="219"/>
      <c r="I272" s="219"/>
      <c r="J272" s="220"/>
    </row>
    <row r="273" spans="1:10" ht="34.5" customHeight="1">
      <c r="A273" s="207" t="s">
        <v>192</v>
      </c>
      <c r="B273" s="208"/>
      <c r="C273" s="209"/>
      <c r="D273" s="9" t="s">
        <v>193</v>
      </c>
      <c r="E273" s="9" t="s">
        <v>194</v>
      </c>
      <c r="F273" s="216">
        <v>0.95</v>
      </c>
      <c r="G273" s="217"/>
      <c r="H273" s="40"/>
      <c r="I273" s="40"/>
      <c r="J273" s="5">
        <v>1</v>
      </c>
    </row>
    <row r="274" spans="1:10" ht="29.25" customHeight="1">
      <c r="A274" s="207" t="s">
        <v>195</v>
      </c>
      <c r="B274" s="208"/>
      <c r="C274" s="209"/>
      <c r="D274" s="9"/>
      <c r="E274" s="9" t="s">
        <v>196</v>
      </c>
      <c r="F274" s="165" t="s">
        <v>7</v>
      </c>
      <c r="G274" s="165"/>
      <c r="H274" s="40"/>
      <c r="I274" s="40"/>
      <c r="J274" s="5">
        <v>1</v>
      </c>
    </row>
    <row r="275" spans="1:10" ht="15" customHeight="1">
      <c r="A275" s="226" t="s">
        <v>197</v>
      </c>
      <c r="B275" s="226"/>
      <c r="C275" s="226"/>
      <c r="D275" s="226"/>
      <c r="E275" s="226"/>
      <c r="F275" s="226"/>
      <c r="G275" s="226"/>
      <c r="H275" s="226"/>
      <c r="I275" s="226"/>
      <c r="J275" s="226"/>
    </row>
    <row r="276" spans="1:10" ht="29.25" customHeight="1">
      <c r="A276" s="196" t="s">
        <v>208</v>
      </c>
      <c r="B276" s="210"/>
      <c r="C276" s="137"/>
      <c r="D276" s="50" t="s">
        <v>198</v>
      </c>
      <c r="E276" s="51" t="s">
        <v>199</v>
      </c>
      <c r="F276" s="136">
        <v>2</v>
      </c>
      <c r="G276" s="137"/>
      <c r="H276" s="40"/>
      <c r="I276" s="40"/>
      <c r="J276" s="5">
        <v>1</v>
      </c>
    </row>
    <row r="277" spans="1:10" ht="27.75" customHeight="1">
      <c r="A277" s="196" t="s">
        <v>209</v>
      </c>
      <c r="B277" s="197"/>
      <c r="C277" s="198"/>
      <c r="D277" s="50" t="s">
        <v>200</v>
      </c>
      <c r="E277" s="51" t="s">
        <v>196</v>
      </c>
      <c r="F277" s="136" t="s">
        <v>7</v>
      </c>
      <c r="G277" s="137"/>
      <c r="H277" s="40"/>
      <c r="I277" s="40"/>
      <c r="J277" s="5">
        <v>1</v>
      </c>
    </row>
    <row r="278" spans="1:10" ht="45" customHeight="1">
      <c r="A278" s="199" t="s">
        <v>210</v>
      </c>
      <c r="B278" s="200"/>
      <c r="C278" s="201"/>
      <c r="D278" s="50" t="s">
        <v>201</v>
      </c>
      <c r="E278" s="51" t="s">
        <v>196</v>
      </c>
      <c r="F278" s="136" t="s">
        <v>414</v>
      </c>
      <c r="G278" s="137"/>
      <c r="H278" s="40"/>
      <c r="I278" s="40"/>
      <c r="J278" s="5">
        <v>0</v>
      </c>
    </row>
    <row r="279" spans="1:10" ht="29.25" customHeight="1">
      <c r="A279" s="202" t="s">
        <v>211</v>
      </c>
      <c r="B279" s="203"/>
      <c r="C279" s="204"/>
      <c r="D279" s="50" t="s">
        <v>202</v>
      </c>
      <c r="E279" s="51" t="s">
        <v>196</v>
      </c>
      <c r="F279" s="136" t="s">
        <v>415</v>
      </c>
      <c r="G279" s="137"/>
      <c r="H279" s="40"/>
      <c r="I279" s="40"/>
      <c r="J279" s="5">
        <v>0</v>
      </c>
    </row>
    <row r="280" spans="1:10" ht="24" customHeight="1">
      <c r="A280" s="211" t="s">
        <v>212</v>
      </c>
      <c r="B280" s="203"/>
      <c r="C280" s="204"/>
      <c r="D280" s="205" t="s">
        <v>198</v>
      </c>
      <c r="E280" s="51" t="s">
        <v>204</v>
      </c>
      <c r="F280" s="136">
        <v>0.53</v>
      </c>
      <c r="G280" s="137"/>
      <c r="H280" s="40"/>
      <c r="I280" s="40"/>
      <c r="J280" s="5">
        <v>0</v>
      </c>
    </row>
    <row r="281" spans="1:10" ht="15.75">
      <c r="A281" s="196" t="s">
        <v>213</v>
      </c>
      <c r="B281" s="197"/>
      <c r="C281" s="198"/>
      <c r="D281" s="205"/>
      <c r="E281" s="49">
        <v>0.08</v>
      </c>
      <c r="F281" s="214">
        <v>0.08</v>
      </c>
      <c r="G281" s="137"/>
      <c r="H281" s="40"/>
      <c r="I281" s="40"/>
      <c r="J281" s="5">
        <v>1</v>
      </c>
    </row>
    <row r="282" spans="1:10" ht="15.75">
      <c r="A282" s="221" t="s">
        <v>214</v>
      </c>
      <c r="B282" s="197"/>
      <c r="C282" s="198"/>
      <c r="D282" s="50"/>
      <c r="E282" s="51" t="s">
        <v>196</v>
      </c>
      <c r="F282" s="136" t="s">
        <v>7</v>
      </c>
      <c r="G282" s="137"/>
      <c r="H282" s="40"/>
      <c r="I282" s="40"/>
      <c r="J282" s="5">
        <v>1</v>
      </c>
    </row>
    <row r="283" spans="1:10" ht="15.75">
      <c r="A283" s="196" t="s">
        <v>215</v>
      </c>
      <c r="B283" s="197"/>
      <c r="C283" s="198"/>
      <c r="D283" s="50" t="s">
        <v>217</v>
      </c>
      <c r="E283" s="51" t="s">
        <v>205</v>
      </c>
      <c r="F283" s="136">
        <v>0.7</v>
      </c>
      <c r="G283" s="137"/>
      <c r="H283" s="40"/>
      <c r="I283" s="40"/>
      <c r="J283" s="5">
        <v>1</v>
      </c>
    </row>
    <row r="284" spans="1:10" ht="15.75">
      <c r="A284" s="196" t="s">
        <v>215</v>
      </c>
      <c r="B284" s="197"/>
      <c r="C284" s="198"/>
      <c r="D284" s="50" t="s">
        <v>216</v>
      </c>
      <c r="E284" s="51" t="s">
        <v>207</v>
      </c>
      <c r="F284" s="136">
        <v>0.9</v>
      </c>
      <c r="G284" s="137"/>
      <c r="H284" s="40"/>
      <c r="I284" s="40"/>
      <c r="J284" s="5">
        <v>1</v>
      </c>
    </row>
    <row r="285" spans="1:10" ht="15.75">
      <c r="A285" s="222" t="s">
        <v>218</v>
      </c>
      <c r="B285" s="223"/>
      <c r="C285" s="223"/>
      <c r="D285" s="223"/>
      <c r="E285" s="223"/>
      <c r="F285" s="223"/>
      <c r="G285" s="223"/>
      <c r="H285" s="223"/>
      <c r="I285" s="224"/>
      <c r="J285" s="5">
        <v>8</v>
      </c>
    </row>
    <row r="286" spans="1:10" ht="15.75">
      <c r="A286" s="123" t="s">
        <v>78</v>
      </c>
      <c r="B286" s="123"/>
      <c r="C286" s="119"/>
      <c r="D286" s="124"/>
      <c r="E286" s="124"/>
      <c r="F286" s="124"/>
      <c r="G286" s="124"/>
      <c r="H286" s="124"/>
      <c r="I286" s="124"/>
      <c r="J286" s="124"/>
    </row>
    <row r="287" spans="1:9" ht="15.75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5.75">
      <c r="A288" s="15"/>
      <c r="C288" s="22"/>
      <c r="D288" s="24">
        <f>J285</f>
        <v>8</v>
      </c>
      <c r="E288" s="109" t="s">
        <v>74</v>
      </c>
      <c r="F288" s="125" t="s">
        <v>75</v>
      </c>
      <c r="G288" s="130">
        <f>D288/D289*100</f>
        <v>72.72727272727273</v>
      </c>
      <c r="H288" s="109" t="s">
        <v>76</v>
      </c>
      <c r="I288" s="2"/>
    </row>
    <row r="289" spans="3:9" ht="15.75">
      <c r="C289" s="23"/>
      <c r="D289" s="2">
        <v>11</v>
      </c>
      <c r="E289" s="109"/>
      <c r="F289" s="125"/>
      <c r="G289" s="130"/>
      <c r="H289" s="109"/>
      <c r="I289" s="2"/>
    </row>
    <row r="290" spans="1:10" ht="15.75">
      <c r="A290" s="54"/>
      <c r="B290" s="54"/>
      <c r="C290" s="54"/>
      <c r="D290" s="54"/>
      <c r="E290" s="54"/>
      <c r="F290" s="54"/>
      <c r="G290" s="54"/>
      <c r="H290" s="54"/>
      <c r="I290" s="54"/>
      <c r="J290" s="48"/>
    </row>
    <row r="291" spans="1:10" ht="38.25" customHeight="1">
      <c r="A291" s="54"/>
      <c r="B291" s="54"/>
      <c r="C291" s="121" t="s">
        <v>160</v>
      </c>
      <c r="D291" s="121"/>
      <c r="E291" s="121"/>
      <c r="F291" s="121"/>
      <c r="G291" s="121"/>
      <c r="H291" s="72">
        <v>0.5</v>
      </c>
      <c r="I291" s="54"/>
      <c r="J291" s="48"/>
    </row>
    <row r="292" spans="1:10" ht="15.75">
      <c r="A292" s="54"/>
      <c r="B292" s="54"/>
      <c r="H292" s="73" t="s">
        <v>115</v>
      </c>
      <c r="I292" s="54"/>
      <c r="J292" s="48"/>
    </row>
    <row r="293" spans="1:10" ht="16.5" thickBot="1">
      <c r="A293" s="54"/>
      <c r="B293" s="54"/>
      <c r="H293" s="35"/>
      <c r="I293" s="54"/>
      <c r="J293" s="48"/>
    </row>
    <row r="294" spans="1:10" ht="18.75">
      <c r="A294" s="171" t="s">
        <v>162</v>
      </c>
      <c r="B294" s="172"/>
      <c r="C294" s="172"/>
      <c r="D294" s="172"/>
      <c r="E294" s="172"/>
      <c r="F294" s="172"/>
      <c r="G294" s="172"/>
      <c r="H294" s="172"/>
      <c r="I294" s="172"/>
      <c r="J294" s="173"/>
    </row>
    <row r="295" spans="1:10" ht="70.5" customHeight="1">
      <c r="A295" s="127" t="s">
        <v>436</v>
      </c>
      <c r="B295" s="128"/>
      <c r="C295" s="128"/>
      <c r="D295" s="128"/>
      <c r="E295" s="128"/>
      <c r="F295" s="128"/>
      <c r="G295" s="128"/>
      <c r="H295" s="128"/>
      <c r="I295" s="128"/>
      <c r="J295" s="129"/>
    </row>
    <row r="296" spans="1:10" ht="4.5" customHeight="1" hidden="1">
      <c r="A296" s="206" t="s">
        <v>222</v>
      </c>
      <c r="B296" s="206"/>
      <c r="C296" s="206"/>
      <c r="D296" s="206"/>
      <c r="E296" s="206"/>
      <c r="F296" s="206"/>
      <c r="G296" s="206"/>
      <c r="H296" s="206"/>
      <c r="I296" s="206"/>
      <c r="J296" s="206"/>
    </row>
    <row r="299" spans="1:9" ht="18.75">
      <c r="A299" s="53" t="s">
        <v>223</v>
      </c>
      <c r="B299" s="152" t="s">
        <v>224</v>
      </c>
      <c r="C299" s="152"/>
      <c r="D299" s="152"/>
      <c r="E299" s="152"/>
      <c r="F299" s="152"/>
      <c r="G299" s="152"/>
      <c r="H299" s="152"/>
      <c r="I299" s="152"/>
    </row>
    <row r="300" spans="2:9" ht="15.75">
      <c r="B300" s="119"/>
      <c r="C300" s="119"/>
      <c r="D300" s="119"/>
      <c r="E300" s="119"/>
      <c r="F300" s="119"/>
      <c r="G300" s="119"/>
      <c r="H300" s="119"/>
      <c r="I300" s="119"/>
    </row>
    <row r="302" spans="1:10" ht="15.75">
      <c r="A302" s="186" t="s">
        <v>397</v>
      </c>
      <c r="B302" s="186"/>
      <c r="C302" s="186"/>
      <c r="D302" s="186"/>
      <c r="E302" s="186"/>
      <c r="F302" s="186"/>
      <c r="G302" s="186"/>
      <c r="H302" s="186"/>
      <c r="I302" s="186"/>
      <c r="J302" s="186"/>
    </row>
    <row r="303" spans="1:10" ht="17.2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</row>
    <row r="304" spans="1:10" ht="15.75">
      <c r="A304" s="148" t="s">
        <v>221</v>
      </c>
      <c r="B304" s="148"/>
      <c r="C304" s="148"/>
      <c r="D304" s="148"/>
      <c r="E304" s="12"/>
      <c r="F304" s="12"/>
      <c r="G304" s="12"/>
      <c r="H304" s="12"/>
      <c r="I304" s="12"/>
      <c r="J304" s="12"/>
    </row>
    <row r="305" spans="1:10" ht="15.75">
      <c r="A305" s="113" t="s">
        <v>220</v>
      </c>
      <c r="B305" s="113"/>
      <c r="C305" s="113"/>
      <c r="D305" s="113"/>
      <c r="E305" s="12"/>
      <c r="F305" s="12"/>
      <c r="G305" s="12"/>
      <c r="H305" s="12"/>
      <c r="I305" s="12"/>
      <c r="J305" s="12"/>
    </row>
    <row r="306" ht="30.75" customHeight="1"/>
    <row r="307" spans="1:10" ht="76.5">
      <c r="A307" s="183" t="s">
        <v>186</v>
      </c>
      <c r="B307" s="184"/>
      <c r="C307" s="185"/>
      <c r="D307" s="46" t="s">
        <v>187</v>
      </c>
      <c r="E307" s="46" t="s">
        <v>188</v>
      </c>
      <c r="F307" s="183" t="s">
        <v>189</v>
      </c>
      <c r="G307" s="185"/>
      <c r="H307" s="46" t="s">
        <v>219</v>
      </c>
      <c r="I307" s="46" t="s">
        <v>190</v>
      </c>
      <c r="J307" s="46" t="s">
        <v>26</v>
      </c>
    </row>
    <row r="308" spans="1:10" ht="15.75">
      <c r="A308" s="188" t="s">
        <v>240</v>
      </c>
      <c r="B308" s="188"/>
      <c r="C308" s="188"/>
      <c r="D308" s="189"/>
      <c r="E308" s="189"/>
      <c r="F308" s="189"/>
      <c r="G308" s="189"/>
      <c r="H308" s="189"/>
      <c r="I308" s="189"/>
      <c r="J308" s="190"/>
    </row>
    <row r="309" spans="1:10" ht="15.75">
      <c r="A309" s="191" t="s">
        <v>225</v>
      </c>
      <c r="B309" s="191"/>
      <c r="C309" s="191"/>
      <c r="D309" s="192"/>
      <c r="E309" s="193"/>
      <c r="F309" s="5"/>
      <c r="G309" s="5"/>
      <c r="H309" s="5"/>
      <c r="I309" s="5"/>
      <c r="J309" s="5"/>
    </row>
    <row r="310" spans="1:10" ht="39.75" customHeight="1">
      <c r="A310" s="132" t="s">
        <v>241</v>
      </c>
      <c r="B310" s="132"/>
      <c r="C310" s="132"/>
      <c r="D310" s="9" t="s">
        <v>242</v>
      </c>
      <c r="E310" s="9" t="s">
        <v>243</v>
      </c>
      <c r="F310" s="105" t="s">
        <v>416</v>
      </c>
      <c r="G310" s="40"/>
      <c r="H310" s="105" t="s">
        <v>422</v>
      </c>
      <c r="I310" s="40"/>
      <c r="J310" s="40">
        <v>1</v>
      </c>
    </row>
    <row r="311" spans="1:10" ht="42.75" customHeight="1">
      <c r="A311" s="132" t="s">
        <v>244</v>
      </c>
      <c r="B311" s="132"/>
      <c r="C311" s="132"/>
      <c r="D311" s="9" t="s">
        <v>193</v>
      </c>
      <c r="E311" s="9" t="s">
        <v>196</v>
      </c>
      <c r="F311" s="105" t="s">
        <v>7</v>
      </c>
      <c r="G311" s="40"/>
      <c r="H311" s="105" t="s">
        <v>422</v>
      </c>
      <c r="I311" s="40"/>
      <c r="J311" s="40">
        <v>1</v>
      </c>
    </row>
    <row r="312" spans="1:10" ht="38.25">
      <c r="A312" s="132" t="s">
        <v>226</v>
      </c>
      <c r="B312" s="132"/>
      <c r="C312" s="132"/>
      <c r="D312" s="9" t="s">
        <v>193</v>
      </c>
      <c r="E312" s="9" t="s">
        <v>196</v>
      </c>
      <c r="F312" s="105" t="s">
        <v>7</v>
      </c>
      <c r="G312" s="40"/>
      <c r="H312" s="105" t="s">
        <v>422</v>
      </c>
      <c r="I312" s="40"/>
      <c r="J312" s="40">
        <v>1</v>
      </c>
    </row>
    <row r="313" spans="1:10" ht="29.25" customHeight="1">
      <c r="A313" s="132" t="s">
        <v>227</v>
      </c>
      <c r="B313" s="132"/>
      <c r="C313" s="132"/>
      <c r="D313" s="9" t="s">
        <v>198</v>
      </c>
      <c r="E313" s="9" t="s">
        <v>196</v>
      </c>
      <c r="F313" s="105" t="s">
        <v>7</v>
      </c>
      <c r="G313" s="40"/>
      <c r="H313" s="105" t="s">
        <v>422</v>
      </c>
      <c r="I313" s="40"/>
      <c r="J313" s="40">
        <v>1</v>
      </c>
    </row>
    <row r="314" spans="1:10" ht="15.75">
      <c r="A314" s="131" t="s">
        <v>228</v>
      </c>
      <c r="B314" s="131"/>
      <c r="C314" s="131"/>
      <c r="D314" s="131"/>
      <c r="E314" s="131"/>
      <c r="F314" s="40"/>
      <c r="G314" s="40"/>
      <c r="H314" s="40"/>
      <c r="I314" s="40"/>
      <c r="J314" s="40"/>
    </row>
    <row r="315" spans="1:10" ht="36" customHeight="1">
      <c r="A315" s="132" t="s">
        <v>226</v>
      </c>
      <c r="B315" s="132"/>
      <c r="C315" s="132"/>
      <c r="D315" s="9" t="s">
        <v>229</v>
      </c>
      <c r="E315" s="9" t="s">
        <v>196</v>
      </c>
      <c r="F315" s="105" t="s">
        <v>7</v>
      </c>
      <c r="G315" s="40"/>
      <c r="H315" s="105" t="s">
        <v>422</v>
      </c>
      <c r="I315" s="40"/>
      <c r="J315" s="40">
        <v>1</v>
      </c>
    </row>
    <row r="316" spans="1:10" ht="58.5" customHeight="1">
      <c r="A316" s="132" t="s">
        <v>230</v>
      </c>
      <c r="B316" s="132"/>
      <c r="C316" s="132"/>
      <c r="D316" s="9" t="s">
        <v>201</v>
      </c>
      <c r="E316" s="9" t="s">
        <v>231</v>
      </c>
      <c r="F316" s="40"/>
      <c r="G316" s="105" t="s">
        <v>417</v>
      </c>
      <c r="H316" s="105" t="s">
        <v>423</v>
      </c>
      <c r="I316" s="40"/>
      <c r="J316" s="40">
        <v>0</v>
      </c>
    </row>
    <row r="317" spans="1:10" ht="35.25" customHeight="1">
      <c r="A317" s="132" t="s">
        <v>232</v>
      </c>
      <c r="B317" s="132"/>
      <c r="C317" s="132"/>
      <c r="D317" s="9" t="s">
        <v>201</v>
      </c>
      <c r="E317" s="9" t="s">
        <v>196</v>
      </c>
      <c r="F317" s="105" t="s">
        <v>414</v>
      </c>
      <c r="G317" s="40"/>
      <c r="H317" s="105" t="s">
        <v>423</v>
      </c>
      <c r="I317" s="40"/>
      <c r="J317" s="40">
        <v>0</v>
      </c>
    </row>
    <row r="318" spans="1:10" ht="31.5" customHeight="1">
      <c r="A318" s="131" t="s">
        <v>233</v>
      </c>
      <c r="B318" s="131"/>
      <c r="C318" s="131"/>
      <c r="D318" s="131"/>
      <c r="E318" s="131"/>
      <c r="F318" s="40"/>
      <c r="G318" s="40"/>
      <c r="H318" s="40"/>
      <c r="I318" s="40"/>
      <c r="J318" s="40"/>
    </row>
    <row r="319" spans="1:10" ht="31.5" customHeight="1">
      <c r="A319" s="132" t="s">
        <v>234</v>
      </c>
      <c r="B319" s="132"/>
      <c r="C319" s="132"/>
      <c r="D319" s="51" t="s">
        <v>203</v>
      </c>
      <c r="E319" s="51" t="s">
        <v>235</v>
      </c>
      <c r="F319" s="105" t="s">
        <v>437</v>
      </c>
      <c r="G319" s="40"/>
      <c r="H319" s="105" t="s">
        <v>422</v>
      </c>
      <c r="I319" s="40"/>
      <c r="J319" s="40">
        <v>1</v>
      </c>
    </row>
    <row r="320" spans="1:10" ht="43.5" customHeight="1">
      <c r="A320" s="228" t="s">
        <v>245</v>
      </c>
      <c r="B320" s="229"/>
      <c r="C320" s="230"/>
      <c r="D320" s="51"/>
      <c r="E320" s="51" t="s">
        <v>196</v>
      </c>
      <c r="F320" s="105" t="s">
        <v>420</v>
      </c>
      <c r="G320" s="105" t="s">
        <v>421</v>
      </c>
      <c r="H320" s="105" t="s">
        <v>422</v>
      </c>
      <c r="I320" s="40"/>
      <c r="J320" s="40">
        <v>1</v>
      </c>
    </row>
    <row r="321" spans="1:10" ht="15.75">
      <c r="A321" s="101" t="s">
        <v>236</v>
      </c>
      <c r="B321" s="101"/>
      <c r="C321" s="101"/>
      <c r="D321" s="51" t="s">
        <v>203</v>
      </c>
      <c r="E321" s="51" t="s">
        <v>207</v>
      </c>
      <c r="F321" s="40">
        <v>0.9</v>
      </c>
      <c r="G321" s="40"/>
      <c r="H321" s="105" t="s">
        <v>422</v>
      </c>
      <c r="I321" s="40"/>
      <c r="J321" s="40">
        <v>1</v>
      </c>
    </row>
    <row r="322" spans="1:10" ht="15.75">
      <c r="A322" s="132" t="s">
        <v>237</v>
      </c>
      <c r="B322" s="132"/>
      <c r="C322" s="132"/>
      <c r="D322" s="51" t="s">
        <v>203</v>
      </c>
      <c r="E322" s="51" t="s">
        <v>207</v>
      </c>
      <c r="F322" s="40">
        <v>0.9</v>
      </c>
      <c r="G322" s="40"/>
      <c r="H322" s="105" t="s">
        <v>422</v>
      </c>
      <c r="I322" s="40"/>
      <c r="J322" s="40">
        <v>1</v>
      </c>
    </row>
    <row r="323" spans="1:10" ht="30.75" customHeight="1">
      <c r="A323" s="132" t="s">
        <v>238</v>
      </c>
      <c r="B323" s="132"/>
      <c r="C323" s="132"/>
      <c r="D323" s="51" t="s">
        <v>203</v>
      </c>
      <c r="E323" s="51" t="s">
        <v>239</v>
      </c>
      <c r="F323" s="40">
        <v>0.5</v>
      </c>
      <c r="G323" s="40"/>
      <c r="H323" s="105" t="s">
        <v>422</v>
      </c>
      <c r="I323" s="40"/>
      <c r="J323" s="40">
        <v>1</v>
      </c>
    </row>
    <row r="324" spans="1:10" ht="15.75">
      <c r="A324" s="194" t="s">
        <v>246</v>
      </c>
      <c r="B324" s="194"/>
      <c r="C324" s="194"/>
      <c r="D324" s="194"/>
      <c r="E324" s="194"/>
      <c r="F324" s="194"/>
      <c r="G324" s="194"/>
      <c r="H324" s="194"/>
      <c r="I324" s="195"/>
      <c r="J324" s="40">
        <v>10</v>
      </c>
    </row>
    <row r="326" spans="1:10" ht="15.75">
      <c r="A326" s="123" t="s">
        <v>78</v>
      </c>
      <c r="B326" s="123"/>
      <c r="C326" s="119"/>
      <c r="D326" s="124"/>
      <c r="E326" s="124"/>
      <c r="F326" s="124"/>
      <c r="G326" s="124"/>
      <c r="H326" s="124"/>
      <c r="I326" s="124"/>
      <c r="J326" s="124"/>
    </row>
    <row r="327" spans="1:9" ht="13.5" customHeight="1">
      <c r="A327" s="2"/>
      <c r="B327" s="2"/>
      <c r="C327" s="2"/>
      <c r="D327" s="2"/>
      <c r="E327" s="2"/>
      <c r="F327" s="2"/>
      <c r="G327" s="2"/>
      <c r="H327" s="2"/>
      <c r="I327" s="2"/>
    </row>
    <row r="328" spans="1:9" ht="15.75">
      <c r="A328" s="15"/>
      <c r="C328" s="22"/>
      <c r="D328" s="24">
        <f>J324</f>
        <v>10</v>
      </c>
      <c r="E328" s="109" t="s">
        <v>74</v>
      </c>
      <c r="F328" s="125" t="s">
        <v>75</v>
      </c>
      <c r="G328" s="130">
        <f>D328/D329*100</f>
        <v>83.33333333333334</v>
      </c>
      <c r="H328" s="109" t="s">
        <v>76</v>
      </c>
      <c r="I328" s="2"/>
    </row>
    <row r="329" spans="3:9" ht="15.75">
      <c r="C329" s="23"/>
      <c r="D329" s="2">
        <v>12</v>
      </c>
      <c r="E329" s="109"/>
      <c r="F329" s="125"/>
      <c r="G329" s="130"/>
      <c r="H329" s="109"/>
      <c r="I329" s="2"/>
    </row>
    <row r="331" spans="1:10" ht="22.5">
      <c r="A331" s="54"/>
      <c r="B331" s="54"/>
      <c r="C331" s="121" t="s">
        <v>160</v>
      </c>
      <c r="D331" s="121"/>
      <c r="E331" s="121"/>
      <c r="F331" s="121"/>
      <c r="G331" s="121"/>
      <c r="H331" s="72">
        <v>0.5</v>
      </c>
      <c r="I331" s="54"/>
      <c r="J331" s="48"/>
    </row>
    <row r="332" spans="1:10" ht="15.75">
      <c r="A332" s="54"/>
      <c r="B332" s="54"/>
      <c r="H332" s="73" t="s">
        <v>115</v>
      </c>
      <c r="I332" s="54"/>
      <c r="J332" s="48"/>
    </row>
    <row r="333" spans="1:10" ht="16.5" thickBot="1">
      <c r="A333" s="54"/>
      <c r="B333" s="54"/>
      <c r="H333" s="35"/>
      <c r="I333" s="54"/>
      <c r="J333" s="48"/>
    </row>
    <row r="334" spans="1:10" ht="18.75">
      <c r="A334" s="171" t="s">
        <v>162</v>
      </c>
      <c r="B334" s="172"/>
      <c r="C334" s="172"/>
      <c r="D334" s="172"/>
      <c r="E334" s="172"/>
      <c r="F334" s="172"/>
      <c r="G334" s="172"/>
      <c r="H334" s="172"/>
      <c r="I334" s="172"/>
      <c r="J334" s="173"/>
    </row>
    <row r="335" spans="1:10" ht="54.75" customHeight="1" thickBot="1">
      <c r="A335" s="127" t="s">
        <v>438</v>
      </c>
      <c r="B335" s="128"/>
      <c r="C335" s="128"/>
      <c r="D335" s="128"/>
      <c r="E335" s="128"/>
      <c r="F335" s="128"/>
      <c r="G335" s="128"/>
      <c r="H335" s="128"/>
      <c r="I335" s="128"/>
      <c r="J335" s="129"/>
    </row>
    <row r="336" spans="1:10" ht="15.75">
      <c r="A336" s="117" t="s">
        <v>222</v>
      </c>
      <c r="B336" s="117"/>
      <c r="C336" s="117"/>
      <c r="D336" s="117"/>
      <c r="E336" s="117"/>
      <c r="F336" s="117"/>
      <c r="G336" s="117"/>
      <c r="H336" s="117"/>
      <c r="I336" s="117"/>
      <c r="J336" s="117"/>
    </row>
    <row r="337" spans="12:13" ht="30">
      <c r="L337" s="89"/>
      <c r="M337" s="90"/>
    </row>
    <row r="338" spans="1:9" ht="18.75">
      <c r="A338" s="32" t="s">
        <v>247</v>
      </c>
      <c r="B338" s="122" t="s">
        <v>248</v>
      </c>
      <c r="C338" s="122"/>
      <c r="D338" s="122"/>
      <c r="E338" s="122"/>
      <c r="F338" s="122"/>
      <c r="G338" s="122"/>
      <c r="H338" s="122"/>
      <c r="I338" s="122"/>
    </row>
    <row r="339" ht="14.25" customHeight="1"/>
    <row r="340" spans="1:10" ht="15.75">
      <c r="A340" s="186" t="s">
        <v>398</v>
      </c>
      <c r="B340" s="186"/>
      <c r="C340" s="186"/>
      <c r="D340" s="186"/>
      <c r="E340" s="186"/>
      <c r="F340" s="186"/>
      <c r="G340" s="186"/>
      <c r="H340" s="186"/>
      <c r="I340" s="186"/>
      <c r="J340" s="186"/>
    </row>
    <row r="341" spans="1:10" ht="25.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</row>
    <row r="342" spans="1:10" ht="15.75">
      <c r="A342" s="187" t="s">
        <v>221</v>
      </c>
      <c r="B342" s="187"/>
      <c r="C342" s="187"/>
      <c r="D342" s="187"/>
      <c r="E342" s="12"/>
      <c r="F342" s="12"/>
      <c r="G342" s="12"/>
      <c r="H342" s="12"/>
      <c r="I342" s="12"/>
      <c r="J342" s="12"/>
    </row>
    <row r="343" spans="1:10" ht="15.75">
      <c r="A343" s="148" t="s">
        <v>328</v>
      </c>
      <c r="B343" s="148"/>
      <c r="C343" s="148"/>
      <c r="D343" s="148"/>
      <c r="E343" s="12"/>
      <c r="F343" s="12"/>
      <c r="G343" s="12"/>
      <c r="H343" s="12"/>
      <c r="I343" s="12"/>
      <c r="J343" s="12"/>
    </row>
    <row r="345" spans="1:10" ht="76.5">
      <c r="A345" s="183" t="s">
        <v>186</v>
      </c>
      <c r="B345" s="184"/>
      <c r="C345" s="185"/>
      <c r="D345" s="46" t="s">
        <v>187</v>
      </c>
      <c r="E345" s="46" t="s">
        <v>188</v>
      </c>
      <c r="F345" s="183" t="s">
        <v>189</v>
      </c>
      <c r="G345" s="185"/>
      <c r="H345" s="46" t="s">
        <v>219</v>
      </c>
      <c r="I345" s="46" t="s">
        <v>190</v>
      </c>
      <c r="J345" s="46" t="s">
        <v>26</v>
      </c>
    </row>
    <row r="346" spans="1:10" ht="15.75">
      <c r="A346" s="167" t="s">
        <v>249</v>
      </c>
      <c r="B346" s="167"/>
      <c r="C346" s="167"/>
      <c r="D346" s="167"/>
      <c r="E346" s="167"/>
      <c r="F346" s="167"/>
      <c r="G346" s="167"/>
      <c r="H346" s="167"/>
      <c r="I346" s="167"/>
      <c r="J346" s="167"/>
    </row>
    <row r="347" spans="1:10" ht="49.5" customHeight="1">
      <c r="A347" s="116" t="s">
        <v>252</v>
      </c>
      <c r="B347" s="116"/>
      <c r="C347" s="116"/>
      <c r="D347" s="47" t="s">
        <v>203</v>
      </c>
      <c r="E347" s="47" t="s">
        <v>250</v>
      </c>
      <c r="F347" s="5" t="s">
        <v>439</v>
      </c>
      <c r="G347" s="5"/>
      <c r="H347" s="5" t="s">
        <v>422</v>
      </c>
      <c r="I347" s="5"/>
      <c r="J347" s="5">
        <v>1</v>
      </c>
    </row>
    <row r="348" spans="1:10" ht="41.25" customHeight="1">
      <c r="A348" s="116" t="s">
        <v>253</v>
      </c>
      <c r="B348" s="116"/>
      <c r="C348" s="116"/>
      <c r="D348" s="47" t="s">
        <v>203</v>
      </c>
      <c r="E348" s="47" t="s">
        <v>251</v>
      </c>
      <c r="F348" s="5">
        <v>0.8</v>
      </c>
      <c r="G348" s="5"/>
      <c r="H348" s="5" t="s">
        <v>422</v>
      </c>
      <c r="I348" s="5"/>
      <c r="J348" s="5">
        <v>1</v>
      </c>
    </row>
    <row r="349" spans="1:10" ht="15.75">
      <c r="A349" s="116" t="s">
        <v>254</v>
      </c>
      <c r="B349" s="116"/>
      <c r="C349" s="116"/>
      <c r="D349" s="47" t="s">
        <v>206</v>
      </c>
      <c r="E349" s="47" t="s">
        <v>196</v>
      </c>
      <c r="F349" s="5"/>
      <c r="G349" s="5"/>
      <c r="H349" s="5"/>
      <c r="I349" s="5"/>
      <c r="J349" s="5">
        <v>1</v>
      </c>
    </row>
    <row r="350" spans="1:10" ht="15.75">
      <c r="A350" s="167" t="s">
        <v>380</v>
      </c>
      <c r="B350" s="167"/>
      <c r="C350" s="167"/>
      <c r="D350" s="167"/>
      <c r="E350" s="167"/>
      <c r="F350" s="167"/>
      <c r="G350" s="167"/>
      <c r="H350" s="167"/>
      <c r="I350" s="167"/>
      <c r="J350" s="168"/>
    </row>
    <row r="351" spans="1:10" ht="25.5">
      <c r="A351" s="115" t="s">
        <v>258</v>
      </c>
      <c r="B351" s="115"/>
      <c r="C351" s="115"/>
      <c r="D351" s="47" t="s">
        <v>198</v>
      </c>
      <c r="E351" s="47" t="s">
        <v>255</v>
      </c>
      <c r="F351" s="5">
        <v>6</v>
      </c>
      <c r="G351" s="5"/>
      <c r="H351" s="5" t="s">
        <v>422</v>
      </c>
      <c r="I351" s="5"/>
      <c r="J351" s="5">
        <v>1</v>
      </c>
    </row>
    <row r="352" spans="1:10" ht="25.5">
      <c r="A352" s="115" t="s">
        <v>259</v>
      </c>
      <c r="B352" s="115"/>
      <c r="C352" s="115"/>
      <c r="D352" s="47" t="s">
        <v>203</v>
      </c>
      <c r="E352" s="47" t="s">
        <v>194</v>
      </c>
      <c r="F352" s="5">
        <v>0.91</v>
      </c>
      <c r="G352" s="5"/>
      <c r="H352" s="5" t="s">
        <v>422</v>
      </c>
      <c r="I352" s="5"/>
      <c r="J352" s="5">
        <v>1</v>
      </c>
    </row>
    <row r="353" spans="1:10" ht="33.75" customHeight="1">
      <c r="A353" s="115" t="s">
        <v>260</v>
      </c>
      <c r="B353" s="115"/>
      <c r="C353" s="115"/>
      <c r="D353" s="47" t="s">
        <v>203</v>
      </c>
      <c r="E353" s="47" t="s">
        <v>256</v>
      </c>
      <c r="F353" s="5" t="s">
        <v>418</v>
      </c>
      <c r="G353" s="5"/>
      <c r="H353" s="5" t="s">
        <v>423</v>
      </c>
      <c r="I353" s="5"/>
      <c r="J353" s="5">
        <v>0</v>
      </c>
    </row>
    <row r="354" spans="1:10" ht="27" customHeight="1">
      <c r="A354" s="115" t="s">
        <v>261</v>
      </c>
      <c r="B354" s="115"/>
      <c r="C354" s="115"/>
      <c r="D354" s="47" t="s">
        <v>198</v>
      </c>
      <c r="E354" s="47" t="s">
        <v>196</v>
      </c>
      <c r="F354" s="5" t="s">
        <v>7</v>
      </c>
      <c r="G354" s="5"/>
      <c r="H354" s="5" t="s">
        <v>422</v>
      </c>
      <c r="I354" s="5"/>
      <c r="J354" s="5">
        <v>1</v>
      </c>
    </row>
    <row r="355" spans="1:10" ht="33.75" customHeight="1">
      <c r="A355" s="115" t="s">
        <v>262</v>
      </c>
      <c r="B355" s="115"/>
      <c r="C355" s="115"/>
      <c r="D355" s="47" t="s">
        <v>203</v>
      </c>
      <c r="E355" s="47" t="s">
        <v>257</v>
      </c>
      <c r="F355" s="5" t="s">
        <v>419</v>
      </c>
      <c r="G355" s="5"/>
      <c r="H355" s="5" t="s">
        <v>422</v>
      </c>
      <c r="I355" s="5"/>
      <c r="J355" s="5">
        <v>1</v>
      </c>
    </row>
    <row r="356" spans="1:10" ht="34.5" customHeight="1">
      <c r="A356" s="115" t="s">
        <v>263</v>
      </c>
      <c r="B356" s="115"/>
      <c r="C356" s="115"/>
      <c r="D356" s="47" t="s">
        <v>206</v>
      </c>
      <c r="E356" s="47" t="s">
        <v>196</v>
      </c>
      <c r="F356" s="5"/>
      <c r="G356" s="5" t="s">
        <v>415</v>
      </c>
      <c r="H356" s="5" t="s">
        <v>423</v>
      </c>
      <c r="I356" s="5"/>
      <c r="J356" s="5">
        <v>0</v>
      </c>
    </row>
    <row r="357" spans="1:10" ht="15.75">
      <c r="A357" s="169" t="s">
        <v>246</v>
      </c>
      <c r="B357" s="169"/>
      <c r="C357" s="169"/>
      <c r="D357" s="170"/>
      <c r="E357" s="170"/>
      <c r="F357" s="170"/>
      <c r="G357" s="170"/>
      <c r="H357" s="170"/>
      <c r="I357" s="170"/>
      <c r="J357" s="41">
        <v>7</v>
      </c>
    </row>
    <row r="358" spans="1:10" ht="15.75">
      <c r="A358" s="166"/>
      <c r="B358" s="166"/>
      <c r="C358" s="166"/>
      <c r="D358" s="48"/>
      <c r="E358" s="48"/>
      <c r="F358" s="48"/>
      <c r="G358" s="48"/>
      <c r="H358" s="48"/>
      <c r="I358" s="48"/>
      <c r="J358" s="48"/>
    </row>
    <row r="359" spans="1:10" ht="15.75">
      <c r="A359" s="123" t="s">
        <v>78</v>
      </c>
      <c r="B359" s="123"/>
      <c r="C359" s="119"/>
      <c r="D359" s="124"/>
      <c r="E359" s="124"/>
      <c r="F359" s="124"/>
      <c r="G359" s="124"/>
      <c r="H359" s="124"/>
      <c r="I359" s="124"/>
      <c r="J359" s="124"/>
    </row>
    <row r="360" spans="1:9" ht="15.75">
      <c r="A360" s="15"/>
      <c r="C360" s="22"/>
      <c r="D360" s="24">
        <f>J357</f>
        <v>7</v>
      </c>
      <c r="E360" s="109" t="s">
        <v>74</v>
      </c>
      <c r="F360" s="125" t="s">
        <v>75</v>
      </c>
      <c r="G360" s="130">
        <f>D360/D361*100</f>
        <v>77.77777777777779</v>
      </c>
      <c r="H360" s="109" t="s">
        <v>76</v>
      </c>
      <c r="I360" s="2"/>
    </row>
    <row r="361" spans="3:9" ht="24" customHeight="1">
      <c r="C361" s="23"/>
      <c r="D361" s="2">
        <v>9</v>
      </c>
      <c r="E361" s="109"/>
      <c r="F361" s="125"/>
      <c r="G361" s="130"/>
      <c r="H361" s="109"/>
      <c r="I361" s="2"/>
    </row>
    <row r="362" spans="1:10" ht="15.75">
      <c r="A362" s="166"/>
      <c r="B362" s="166"/>
      <c r="C362" s="166"/>
      <c r="D362" s="48"/>
      <c r="E362" s="48"/>
      <c r="F362" s="48"/>
      <c r="G362" s="48"/>
      <c r="H362" s="48"/>
      <c r="I362" s="48"/>
      <c r="J362" s="48"/>
    </row>
    <row r="363" spans="1:10" ht="22.5">
      <c r="A363" s="54"/>
      <c r="B363" s="54"/>
      <c r="C363" s="121" t="s">
        <v>160</v>
      </c>
      <c r="D363" s="121"/>
      <c r="E363" s="121"/>
      <c r="F363" s="121"/>
      <c r="G363" s="121"/>
      <c r="H363" s="72">
        <v>0.5</v>
      </c>
      <c r="I363" s="54"/>
      <c r="J363" s="48"/>
    </row>
    <row r="364" spans="1:10" ht="15.75">
      <c r="A364" s="54"/>
      <c r="B364" s="54"/>
      <c r="H364" s="73" t="s">
        <v>115</v>
      </c>
      <c r="I364" s="54"/>
      <c r="J364" s="48"/>
    </row>
    <row r="365" spans="1:10" ht="16.5" thickBot="1">
      <c r="A365" s="54"/>
      <c r="B365" s="54"/>
      <c r="H365" s="35"/>
      <c r="I365" s="54"/>
      <c r="J365" s="48"/>
    </row>
    <row r="366" spans="1:10" ht="18.75">
      <c r="A366" s="171" t="s">
        <v>162</v>
      </c>
      <c r="B366" s="172"/>
      <c r="C366" s="172"/>
      <c r="D366" s="172"/>
      <c r="E366" s="172"/>
      <c r="F366" s="172"/>
      <c r="G366" s="172"/>
      <c r="H366" s="172"/>
      <c r="I366" s="172"/>
      <c r="J366" s="173"/>
    </row>
    <row r="367" spans="1:10" ht="39.75" customHeight="1" thickBot="1">
      <c r="A367" s="127" t="s">
        <v>440</v>
      </c>
      <c r="B367" s="128"/>
      <c r="C367" s="128"/>
      <c r="D367" s="128"/>
      <c r="E367" s="128"/>
      <c r="F367" s="128"/>
      <c r="G367" s="128"/>
      <c r="H367" s="128"/>
      <c r="I367" s="128"/>
      <c r="J367" s="129"/>
    </row>
    <row r="368" spans="1:10" ht="15.75">
      <c r="A368" s="117" t="s">
        <v>222</v>
      </c>
      <c r="B368" s="117"/>
      <c r="C368" s="117"/>
      <c r="D368" s="117"/>
      <c r="E368" s="117"/>
      <c r="F368" s="117"/>
      <c r="G368" s="117"/>
      <c r="H368" s="117"/>
      <c r="I368" s="117"/>
      <c r="J368" s="117"/>
    </row>
    <row r="369" spans="1:10" ht="15.75">
      <c r="A369" s="166"/>
      <c r="B369" s="166"/>
      <c r="C369" s="166"/>
      <c r="D369" s="48"/>
      <c r="E369" s="48"/>
      <c r="F369" s="48"/>
      <c r="G369" s="48"/>
      <c r="H369" s="48"/>
      <c r="I369" s="48"/>
      <c r="J369" s="48"/>
    </row>
    <row r="370" spans="1:10" ht="15.75">
      <c r="A370" s="166"/>
      <c r="B370" s="166"/>
      <c r="C370" s="166"/>
      <c r="D370" s="48"/>
      <c r="E370" s="48"/>
      <c r="F370" s="48"/>
      <c r="G370" s="48"/>
      <c r="H370" s="48"/>
      <c r="I370" s="48"/>
      <c r="J370" s="48"/>
    </row>
    <row r="371" spans="1:10" ht="46.5" customHeight="1">
      <c r="A371" s="56" t="s">
        <v>247</v>
      </c>
      <c r="B371" s="174" t="s">
        <v>264</v>
      </c>
      <c r="C371" s="175"/>
      <c r="D371" s="175"/>
      <c r="E371" s="175"/>
      <c r="F371" s="175"/>
      <c r="G371" s="175"/>
      <c r="H371" s="175"/>
      <c r="I371" s="175"/>
      <c r="J371" s="48"/>
    </row>
    <row r="372" spans="9:10" ht="15.75">
      <c r="I372" s="176"/>
      <c r="J372" s="176"/>
    </row>
    <row r="373" spans="1:10" ht="15.75">
      <c r="A373" s="177"/>
      <c r="B373" s="178"/>
      <c r="C373" s="178"/>
      <c r="D373" s="178"/>
      <c r="E373" s="178"/>
      <c r="F373" s="178"/>
      <c r="G373" s="178"/>
      <c r="H373" s="178"/>
      <c r="I373" s="178"/>
      <c r="J373" s="179"/>
    </row>
    <row r="374" spans="1:10" ht="41.25" customHeight="1">
      <c r="A374" s="180"/>
      <c r="B374" s="181"/>
      <c r="C374" s="181"/>
      <c r="D374" s="181"/>
      <c r="E374" s="181"/>
      <c r="F374" s="181"/>
      <c r="G374" s="181"/>
      <c r="H374" s="181"/>
      <c r="I374" s="181"/>
      <c r="J374" s="182"/>
    </row>
    <row r="376" spans="3:8" ht="22.5">
      <c r="C376" s="121" t="s">
        <v>160</v>
      </c>
      <c r="D376" s="121"/>
      <c r="E376" s="121"/>
      <c r="F376" s="121"/>
      <c r="G376" s="121"/>
      <c r="H376" s="72">
        <v>1</v>
      </c>
    </row>
    <row r="377" ht="16.5" thickBot="1">
      <c r="H377" s="73" t="s">
        <v>115</v>
      </c>
    </row>
    <row r="378" spans="1:10" ht="18.75" customHeight="1">
      <c r="A378" s="171" t="s">
        <v>162</v>
      </c>
      <c r="B378" s="172"/>
      <c r="C378" s="172"/>
      <c r="D378" s="172"/>
      <c r="E378" s="172"/>
      <c r="F378" s="172"/>
      <c r="G378" s="172"/>
      <c r="H378" s="172"/>
      <c r="I378" s="172"/>
      <c r="J378" s="173"/>
    </row>
    <row r="379" spans="1:10" ht="66.75" customHeight="1" thickBot="1">
      <c r="A379" s="127" t="s">
        <v>425</v>
      </c>
      <c r="B379" s="128"/>
      <c r="C379" s="128"/>
      <c r="D379" s="128"/>
      <c r="E379" s="128"/>
      <c r="F379" s="128"/>
      <c r="G379" s="128"/>
      <c r="H379" s="128"/>
      <c r="I379" s="128"/>
      <c r="J379" s="129"/>
    </row>
    <row r="380" spans="1:10" ht="28.5" customHeight="1">
      <c r="A380" s="117" t="s">
        <v>222</v>
      </c>
      <c r="B380" s="117"/>
      <c r="C380" s="117"/>
      <c r="D380" s="117"/>
      <c r="E380" s="117"/>
      <c r="F380" s="117"/>
      <c r="G380" s="117"/>
      <c r="H380" s="117"/>
      <c r="I380" s="117"/>
      <c r="J380" s="117"/>
    </row>
    <row r="382" spans="1:9" ht="18.75">
      <c r="A382" s="7" t="s">
        <v>266</v>
      </c>
      <c r="B382" s="122" t="s">
        <v>267</v>
      </c>
      <c r="C382" s="122"/>
      <c r="D382" s="122"/>
      <c r="E382" s="122"/>
      <c r="F382" s="122"/>
      <c r="G382" s="122"/>
      <c r="H382" s="122"/>
      <c r="I382" s="122"/>
    </row>
    <row r="383" spans="2:9" ht="15.75">
      <c r="B383" s="122"/>
      <c r="C383" s="122"/>
      <c r="D383" s="122"/>
      <c r="E383" s="122"/>
      <c r="F383" s="122"/>
      <c r="G383" s="122"/>
      <c r="H383" s="122"/>
      <c r="I383" s="122"/>
    </row>
    <row r="384" spans="2:9" ht="15.75">
      <c r="B384" s="122"/>
      <c r="C384" s="122"/>
      <c r="D384" s="122"/>
      <c r="E384" s="122"/>
      <c r="F384" s="122"/>
      <c r="G384" s="122"/>
      <c r="H384" s="122"/>
      <c r="I384" s="122"/>
    </row>
    <row r="385" ht="35.25" customHeight="1"/>
    <row r="386" spans="1:8" ht="35.25" customHeight="1">
      <c r="A386" s="120" t="s">
        <v>399</v>
      </c>
      <c r="B386" s="120"/>
      <c r="C386" s="120"/>
      <c r="D386" s="120"/>
      <c r="E386" s="120"/>
      <c r="F386" s="120"/>
      <c r="G386" s="120"/>
      <c r="H386" s="120"/>
    </row>
    <row r="387" spans="1:5" ht="51" customHeight="1">
      <c r="A387" s="131" t="s">
        <v>278</v>
      </c>
      <c r="B387" s="131"/>
      <c r="C387" s="131"/>
      <c r="D387" s="131"/>
      <c r="E387" s="46" t="s">
        <v>400</v>
      </c>
    </row>
    <row r="388" spans="1:5" ht="15.75">
      <c r="A388" s="164" t="s">
        <v>268</v>
      </c>
      <c r="B388" s="165"/>
      <c r="C388" s="165"/>
      <c r="D388" s="165"/>
      <c r="E388" s="5" t="s">
        <v>7</v>
      </c>
    </row>
    <row r="389" spans="1:5" ht="15.75">
      <c r="A389" s="164" t="s">
        <v>269</v>
      </c>
      <c r="B389" s="165"/>
      <c r="C389" s="165"/>
      <c r="D389" s="165"/>
      <c r="E389" s="5" t="s">
        <v>7</v>
      </c>
    </row>
    <row r="390" spans="1:5" ht="15.75">
      <c r="A390" s="164" t="s">
        <v>270</v>
      </c>
      <c r="B390" s="165"/>
      <c r="C390" s="165"/>
      <c r="D390" s="165"/>
      <c r="E390" s="5" t="s">
        <v>7</v>
      </c>
    </row>
    <row r="391" spans="1:5" ht="15.75">
      <c r="A391" s="164" t="s">
        <v>271</v>
      </c>
      <c r="B391" s="165"/>
      <c r="C391" s="165"/>
      <c r="D391" s="165"/>
      <c r="E391" s="5" t="s">
        <v>7</v>
      </c>
    </row>
    <row r="392" spans="1:8" ht="14.25" customHeight="1">
      <c r="A392" s="164" t="s">
        <v>272</v>
      </c>
      <c r="B392" s="165"/>
      <c r="C392" s="165"/>
      <c r="D392" s="165"/>
      <c r="E392" s="5" t="s">
        <v>7</v>
      </c>
      <c r="H392" s="102"/>
    </row>
    <row r="393" spans="1:5" ht="15.75">
      <c r="A393" s="164" t="s">
        <v>273</v>
      </c>
      <c r="B393" s="165"/>
      <c r="C393" s="165"/>
      <c r="D393" s="165"/>
      <c r="E393" s="5" t="s">
        <v>7</v>
      </c>
    </row>
    <row r="394" spans="1:5" ht="15.75">
      <c r="A394" s="164" t="s">
        <v>274</v>
      </c>
      <c r="B394" s="165"/>
      <c r="C394" s="165"/>
      <c r="D394" s="165"/>
      <c r="E394" s="5" t="s">
        <v>424</v>
      </c>
    </row>
    <row r="395" spans="1:5" ht="15.75">
      <c r="A395" s="164" t="s">
        <v>277</v>
      </c>
      <c r="B395" s="165"/>
      <c r="C395" s="165"/>
      <c r="D395" s="165"/>
      <c r="E395" s="5" t="s">
        <v>7</v>
      </c>
    </row>
    <row r="396" spans="1:5" ht="15.75">
      <c r="A396" s="164" t="s">
        <v>275</v>
      </c>
      <c r="B396" s="165"/>
      <c r="C396" s="165"/>
      <c r="D396" s="165"/>
      <c r="E396" s="5" t="s">
        <v>7</v>
      </c>
    </row>
    <row r="397" spans="1:5" ht="15.75">
      <c r="A397" s="58" t="s">
        <v>276</v>
      </c>
      <c r="B397" s="40"/>
      <c r="C397" s="40"/>
      <c r="D397" s="40"/>
      <c r="E397" s="5" t="s">
        <v>424</v>
      </c>
    </row>
    <row r="399" spans="1:8" ht="36.75" customHeight="1">
      <c r="A399" s="120"/>
      <c r="B399" s="120"/>
      <c r="C399" s="120"/>
      <c r="D399" s="120"/>
      <c r="E399" s="120"/>
      <c r="F399" s="120"/>
      <c r="G399" s="120"/>
      <c r="H399" s="120"/>
    </row>
    <row r="400" spans="1:3" ht="0.75" customHeight="1">
      <c r="A400" s="59"/>
      <c r="B400" s="59"/>
      <c r="C400" s="59"/>
    </row>
    <row r="401" ht="27.75" customHeight="1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9.5" customHeight="1" hidden="1"/>
    <row r="411" spans="3:8" ht="22.5">
      <c r="C411" s="121" t="s">
        <v>160</v>
      </c>
      <c r="D411" s="121"/>
      <c r="E411" s="121"/>
      <c r="F411" s="121"/>
      <c r="G411" s="121"/>
      <c r="H411" s="72">
        <v>0.5</v>
      </c>
    </row>
    <row r="412" ht="31.5" customHeight="1">
      <c r="H412" s="73" t="s">
        <v>115</v>
      </c>
    </row>
    <row r="413" ht="16.5" thickBot="1">
      <c r="H413" s="35"/>
    </row>
    <row r="414" spans="1:10" ht="36.75" customHeight="1">
      <c r="A414" s="140" t="s">
        <v>162</v>
      </c>
      <c r="B414" s="141"/>
      <c r="C414" s="141"/>
      <c r="D414" s="141"/>
      <c r="E414" s="141"/>
      <c r="F414" s="141"/>
      <c r="G414" s="141"/>
      <c r="H414" s="141"/>
      <c r="I414" s="141"/>
      <c r="J414" s="142"/>
    </row>
    <row r="415" spans="1:10" ht="39.75" customHeight="1" thickBot="1">
      <c r="A415" s="127" t="s">
        <v>453</v>
      </c>
      <c r="B415" s="128"/>
      <c r="C415" s="128"/>
      <c r="D415" s="128"/>
      <c r="E415" s="128"/>
      <c r="F415" s="128"/>
      <c r="G415" s="128"/>
      <c r="H415" s="128"/>
      <c r="I415" s="128"/>
      <c r="J415" s="129"/>
    </row>
    <row r="416" spans="1:10" ht="24.75" customHeight="1">
      <c r="A416" s="117" t="s">
        <v>222</v>
      </c>
      <c r="B416" s="117"/>
      <c r="C416" s="117"/>
      <c r="D416" s="117"/>
      <c r="E416" s="117"/>
      <c r="F416" s="117"/>
      <c r="G416" s="117"/>
      <c r="H416" s="117"/>
      <c r="I416" s="117"/>
      <c r="J416" s="117"/>
    </row>
    <row r="417" ht="15.75">
      <c r="H417" s="35"/>
    </row>
    <row r="419" spans="1:9" ht="18.75">
      <c r="A419" s="7" t="s">
        <v>279</v>
      </c>
      <c r="B419" s="122" t="s">
        <v>280</v>
      </c>
      <c r="C419" s="122"/>
      <c r="D419" s="122"/>
      <c r="E419" s="122"/>
      <c r="F419" s="122"/>
      <c r="G419" s="122"/>
      <c r="H419" s="122"/>
      <c r="I419" s="122"/>
    </row>
    <row r="420" spans="2:9" ht="15.75">
      <c r="B420" s="122"/>
      <c r="C420" s="122"/>
      <c r="D420" s="122"/>
      <c r="E420" s="122"/>
      <c r="F420" s="122"/>
      <c r="G420" s="122"/>
      <c r="H420" s="122"/>
      <c r="I420" s="122"/>
    </row>
    <row r="422" spans="1:10" ht="34.5" customHeight="1">
      <c r="A422" s="163" t="s">
        <v>401</v>
      </c>
      <c r="B422" s="163"/>
      <c r="C422" s="163"/>
      <c r="D422" s="163"/>
      <c r="E422" s="163"/>
      <c r="F422" s="163"/>
      <c r="G422" s="163"/>
      <c r="H422" s="163"/>
      <c r="I422" s="163"/>
      <c r="J422" s="163"/>
    </row>
    <row r="424" spans="1:9" ht="37.5" customHeight="1">
      <c r="A424" s="288" t="s">
        <v>281</v>
      </c>
      <c r="B424" s="289"/>
      <c r="C424" s="289"/>
      <c r="D424" s="290"/>
      <c r="E424" s="284" t="s">
        <v>327</v>
      </c>
      <c r="F424" s="285"/>
      <c r="G424" s="285"/>
      <c r="H424" s="286"/>
      <c r="I424" s="92"/>
    </row>
    <row r="425" spans="1:9" ht="21">
      <c r="A425" s="291"/>
      <c r="B425" s="292"/>
      <c r="C425" s="292"/>
      <c r="D425" s="293"/>
      <c r="E425" s="96" t="s">
        <v>383</v>
      </c>
      <c r="F425" s="96" t="s">
        <v>384</v>
      </c>
      <c r="G425" s="97" t="s">
        <v>385</v>
      </c>
      <c r="H425" s="98" t="s">
        <v>386</v>
      </c>
      <c r="I425" s="92"/>
    </row>
    <row r="426" spans="1:9" ht="15.75">
      <c r="A426" s="294" t="s">
        <v>285</v>
      </c>
      <c r="B426" s="294"/>
      <c r="C426" s="294"/>
      <c r="D426" s="294"/>
      <c r="E426" s="294"/>
      <c r="F426" s="294"/>
      <c r="G426" s="294"/>
      <c r="H426" s="286"/>
      <c r="I426" s="92"/>
    </row>
    <row r="427" spans="1:9" ht="65.25" customHeight="1">
      <c r="A427" s="126" t="s">
        <v>282</v>
      </c>
      <c r="B427" s="126"/>
      <c r="C427" s="126"/>
      <c r="D427" s="126"/>
      <c r="E427" s="93">
        <v>76.25</v>
      </c>
      <c r="F427" s="94">
        <v>71.5</v>
      </c>
      <c r="G427" s="95">
        <v>87</v>
      </c>
      <c r="H427" s="99">
        <v>0.3</v>
      </c>
      <c r="I427" s="92"/>
    </row>
    <row r="428" spans="1:9" ht="15.75">
      <c r="A428" s="294" t="s">
        <v>286</v>
      </c>
      <c r="B428" s="294"/>
      <c r="C428" s="294"/>
      <c r="D428" s="294"/>
      <c r="E428" s="294"/>
      <c r="F428" s="294"/>
      <c r="G428" s="294"/>
      <c r="H428" s="286"/>
      <c r="I428" s="92"/>
    </row>
    <row r="429" spans="1:11" ht="83.25" customHeight="1">
      <c r="A429" s="126" t="s">
        <v>283</v>
      </c>
      <c r="B429" s="126"/>
      <c r="C429" s="126"/>
      <c r="D429" s="126"/>
      <c r="E429" s="93">
        <v>40.5</v>
      </c>
      <c r="F429" s="94">
        <v>35.05</v>
      </c>
      <c r="G429" s="95">
        <v>87</v>
      </c>
      <c r="H429" s="99">
        <v>0.3</v>
      </c>
      <c r="I429" s="92"/>
      <c r="K429" s="81"/>
    </row>
    <row r="430" spans="1:9" ht="15.75">
      <c r="A430" s="294" t="s">
        <v>287</v>
      </c>
      <c r="B430" s="294"/>
      <c r="C430" s="294"/>
      <c r="D430" s="294"/>
      <c r="E430" s="294"/>
      <c r="F430" s="294"/>
      <c r="G430" s="294"/>
      <c r="H430" s="286"/>
      <c r="I430" s="92"/>
    </row>
    <row r="431" spans="1:9" ht="106.5" customHeight="1">
      <c r="A431" s="126" t="s">
        <v>284</v>
      </c>
      <c r="B431" s="126"/>
      <c r="C431" s="126"/>
      <c r="D431" s="126"/>
      <c r="E431" s="93">
        <v>7.5</v>
      </c>
      <c r="F431" s="94">
        <v>5</v>
      </c>
      <c r="G431" s="95">
        <v>67</v>
      </c>
      <c r="H431" s="99">
        <v>0</v>
      </c>
      <c r="I431" s="92"/>
    </row>
    <row r="433" spans="1:10" ht="15.75">
      <c r="A433" s="109" t="s">
        <v>288</v>
      </c>
      <c r="B433" s="109"/>
      <c r="C433" s="109"/>
      <c r="D433" s="109"/>
      <c r="E433" s="109"/>
      <c r="F433" s="109"/>
      <c r="G433" s="109"/>
      <c r="H433" s="109"/>
      <c r="I433" s="2"/>
      <c r="J433" s="2"/>
    </row>
    <row r="434" ht="20.25" customHeight="1"/>
    <row r="435" spans="3:8" ht="22.5">
      <c r="C435" s="121" t="s">
        <v>160</v>
      </c>
      <c r="D435" s="121"/>
      <c r="E435" s="121"/>
      <c r="F435" s="121"/>
      <c r="G435" s="121"/>
      <c r="H435" s="72">
        <v>0.6</v>
      </c>
    </row>
    <row r="436" ht="15.75">
      <c r="H436" s="73" t="s">
        <v>115</v>
      </c>
    </row>
    <row r="439" spans="1:11" ht="69" customHeight="1">
      <c r="A439" s="156" t="s">
        <v>294</v>
      </c>
      <c r="B439" s="156"/>
      <c r="C439" s="156"/>
      <c r="D439" s="156"/>
      <c r="E439" s="156"/>
      <c r="F439" s="156"/>
      <c r="G439" s="156"/>
      <c r="H439" s="156"/>
      <c r="I439" s="156"/>
      <c r="J439" s="156"/>
      <c r="K439" s="81"/>
    </row>
    <row r="440" spans="1:11" ht="72" customHeight="1">
      <c r="A440" s="103" t="s">
        <v>406</v>
      </c>
      <c r="B440" s="118" t="s">
        <v>407</v>
      </c>
      <c r="C440" s="118"/>
      <c r="D440" s="118"/>
      <c r="E440" s="118"/>
      <c r="F440" s="118"/>
      <c r="G440" s="118"/>
      <c r="H440" s="118"/>
      <c r="I440" s="118"/>
      <c r="J440" s="118"/>
      <c r="K440" s="81"/>
    </row>
    <row r="441" spans="1:11" ht="70.5" customHeight="1">
      <c r="A441" s="119" t="s">
        <v>442</v>
      </c>
      <c r="B441" s="119"/>
      <c r="C441" s="119"/>
      <c r="D441" s="119"/>
      <c r="E441" s="119"/>
      <c r="F441" s="119"/>
      <c r="G441" s="119"/>
      <c r="H441" s="119"/>
      <c r="I441" s="119"/>
      <c r="J441" s="119"/>
      <c r="K441" s="81"/>
    </row>
    <row r="442" spans="1:11" ht="32.25" customHeight="1">
      <c r="A442" t="s">
        <v>403</v>
      </c>
      <c r="B442" t="s">
        <v>408</v>
      </c>
      <c r="K442" s="81"/>
    </row>
    <row r="443" spans="3:8" ht="22.5">
      <c r="C443" s="121" t="s">
        <v>160</v>
      </c>
      <c r="D443" s="121"/>
      <c r="E443" s="121"/>
      <c r="F443" s="121"/>
      <c r="G443" s="121"/>
      <c r="H443" s="72">
        <v>0.5</v>
      </c>
    </row>
    <row r="444" ht="18.75" customHeight="1" thickBot="1">
      <c r="H444" s="73" t="s">
        <v>115</v>
      </c>
    </row>
    <row r="445" spans="1:10" ht="81" customHeight="1">
      <c r="A445" s="140" t="s">
        <v>162</v>
      </c>
      <c r="B445" s="141"/>
      <c r="C445" s="141"/>
      <c r="D445" s="141"/>
      <c r="E445" s="141"/>
      <c r="F445" s="141"/>
      <c r="G445" s="141"/>
      <c r="H445" s="141"/>
      <c r="I445" s="141"/>
      <c r="J445" s="142"/>
    </row>
    <row r="446" spans="1:11" ht="87" customHeight="1">
      <c r="A446" s="127" t="s">
        <v>456</v>
      </c>
      <c r="B446" s="128"/>
      <c r="C446" s="128"/>
      <c r="D446" s="128"/>
      <c r="E446" s="128"/>
      <c r="F446" s="128"/>
      <c r="G446" s="128"/>
      <c r="H446" s="128"/>
      <c r="I446" s="128"/>
      <c r="J446" s="129"/>
      <c r="K446" t="s">
        <v>420</v>
      </c>
    </row>
    <row r="447" spans="1:10" ht="70.5" customHeight="1">
      <c r="A447" s="104" t="s">
        <v>409</v>
      </c>
      <c r="B447" s="162" t="s">
        <v>300</v>
      </c>
      <c r="C447" s="162"/>
      <c r="D447" s="162"/>
      <c r="E447" s="162"/>
      <c r="F447" s="162"/>
      <c r="G447" s="162"/>
      <c r="H447" s="162"/>
      <c r="I447" s="162"/>
      <c r="J447" s="162"/>
    </row>
    <row r="448" spans="1:10" ht="86.25" customHeight="1">
      <c r="A448" s="287" t="s">
        <v>457</v>
      </c>
      <c r="B448" s="287"/>
      <c r="C448" s="287"/>
      <c r="D448" s="287"/>
      <c r="E448" s="287"/>
      <c r="F448" s="287"/>
      <c r="G448" s="287"/>
      <c r="H448" s="287"/>
      <c r="I448" s="287"/>
      <c r="J448" s="287"/>
    </row>
    <row r="449" spans="3:8" ht="34.5" customHeight="1">
      <c r="C449" s="121" t="s">
        <v>160</v>
      </c>
      <c r="D449" s="121"/>
      <c r="E449" s="121"/>
      <c r="F449" s="121"/>
      <c r="G449" s="121"/>
      <c r="H449" s="72">
        <v>0.5</v>
      </c>
    </row>
    <row r="450" ht="16.5" thickBot="1">
      <c r="H450" s="73" t="s">
        <v>115</v>
      </c>
    </row>
    <row r="451" spans="1:10" ht="48.75" customHeight="1">
      <c r="A451" s="140" t="s">
        <v>162</v>
      </c>
      <c r="B451" s="141"/>
      <c r="C451" s="141"/>
      <c r="D451" s="141"/>
      <c r="E451" s="141"/>
      <c r="F451" s="141"/>
      <c r="G451" s="141"/>
      <c r="H451" s="141"/>
      <c r="I451" s="141"/>
      <c r="J451" s="142"/>
    </row>
    <row r="452" spans="1:10" ht="71.25" customHeight="1">
      <c r="A452" s="127" t="s">
        <v>463</v>
      </c>
      <c r="B452" s="128"/>
      <c r="C452" s="128"/>
      <c r="D452" s="128"/>
      <c r="E452" s="128"/>
      <c r="F452" s="128"/>
      <c r="G452" s="128"/>
      <c r="H452" s="128"/>
      <c r="I452" s="128"/>
      <c r="J452" s="129"/>
    </row>
    <row r="454" spans="1:10" ht="15.75">
      <c r="A454" s="156" t="s">
        <v>302</v>
      </c>
      <c r="B454" s="156"/>
      <c r="C454" s="156"/>
      <c r="D454" s="156"/>
      <c r="E454" s="156"/>
      <c r="F454" s="156"/>
      <c r="G454" s="156"/>
      <c r="H454" s="156"/>
      <c r="I454" s="156"/>
      <c r="J454" s="156"/>
    </row>
    <row r="455" ht="58.5" customHeight="1"/>
    <row r="456" spans="1:10" ht="15.75">
      <c r="A456" s="28" t="s">
        <v>311</v>
      </c>
      <c r="B456" s="122" t="s">
        <v>321</v>
      </c>
      <c r="C456" s="122"/>
      <c r="D456" s="122"/>
      <c r="E456" s="122"/>
      <c r="F456" s="122"/>
      <c r="G456" s="122"/>
      <c r="H456" s="122"/>
      <c r="I456" s="122"/>
      <c r="J456" s="122"/>
    </row>
    <row r="457" spans="2:10" ht="32.25" customHeight="1">
      <c r="B457" s="122"/>
      <c r="C457" s="122"/>
      <c r="D457" s="122"/>
      <c r="E457" s="122"/>
      <c r="F457" s="122"/>
      <c r="G457" s="122"/>
      <c r="H457" s="122"/>
      <c r="I457" s="122"/>
      <c r="J457" s="122"/>
    </row>
    <row r="458" ht="14.25" customHeight="1"/>
    <row r="459" spans="1:10" ht="66" customHeight="1">
      <c r="A459" s="119" t="s">
        <v>402</v>
      </c>
      <c r="B459" s="119"/>
      <c r="C459" s="119"/>
      <c r="D459" s="119"/>
      <c r="E459" s="119"/>
      <c r="F459" s="119"/>
      <c r="G459" s="119"/>
      <c r="H459" s="119"/>
      <c r="I459" s="119"/>
      <c r="J459" s="119"/>
    </row>
    <row r="460" spans="1:2" ht="15.75">
      <c r="A460" t="s">
        <v>403</v>
      </c>
      <c r="B460" t="s">
        <v>404</v>
      </c>
    </row>
    <row r="461" spans="3:8" ht="22.5">
      <c r="C461" s="121" t="s">
        <v>160</v>
      </c>
      <c r="D461" s="121"/>
      <c r="E461" s="121"/>
      <c r="F461" s="121"/>
      <c r="G461" s="121"/>
      <c r="H461" s="72">
        <v>1</v>
      </c>
    </row>
    <row r="462" ht="57" customHeight="1" thickBot="1">
      <c r="H462" s="73" t="s">
        <v>115</v>
      </c>
    </row>
    <row r="463" spans="1:10" ht="18.75">
      <c r="A463" s="140" t="s">
        <v>162</v>
      </c>
      <c r="B463" s="141"/>
      <c r="C463" s="141"/>
      <c r="D463" s="141"/>
      <c r="E463" s="141"/>
      <c r="F463" s="141"/>
      <c r="G463" s="141"/>
      <c r="H463" s="141"/>
      <c r="I463" s="141"/>
      <c r="J463" s="142"/>
    </row>
    <row r="464" spans="1:10" ht="15.75">
      <c r="A464" s="127" t="s">
        <v>458</v>
      </c>
      <c r="B464" s="128"/>
      <c r="C464" s="128"/>
      <c r="D464" s="128"/>
      <c r="E464" s="128"/>
      <c r="F464" s="128"/>
      <c r="G464" s="128"/>
      <c r="H464" s="128"/>
      <c r="I464" s="128"/>
      <c r="J464" s="129"/>
    </row>
    <row r="465" ht="15.75">
      <c r="H465" s="79"/>
    </row>
    <row r="466" spans="1:10" ht="15.75">
      <c r="A466" s="154" t="s">
        <v>395</v>
      </c>
      <c r="B466" s="155"/>
      <c r="C466" s="155"/>
      <c r="D466" s="155"/>
      <c r="E466" s="155"/>
      <c r="F466" s="155"/>
      <c r="G466" s="155"/>
      <c r="H466" s="155"/>
      <c r="I466" s="155"/>
      <c r="J466" s="155"/>
    </row>
    <row r="467" ht="60.75" customHeight="1"/>
    <row r="468" spans="1:10" ht="15.75">
      <c r="A468" s="80" t="s">
        <v>330</v>
      </c>
      <c r="B468" s="148" t="s">
        <v>331</v>
      </c>
      <c r="C468" s="148"/>
      <c r="D468" s="148"/>
      <c r="E468" s="148"/>
      <c r="F468" s="148"/>
      <c r="G468" s="148"/>
      <c r="H468" s="148"/>
      <c r="I468" s="148"/>
      <c r="J468" s="148"/>
    </row>
    <row r="470" spans="1:10" ht="15.75">
      <c r="A470" s="158" t="s">
        <v>340</v>
      </c>
      <c r="B470" s="158"/>
      <c r="C470" s="158"/>
      <c r="D470" s="158"/>
      <c r="E470" s="158"/>
      <c r="F470" s="158"/>
      <c r="G470" s="158"/>
      <c r="H470" s="158" t="s">
        <v>339</v>
      </c>
      <c r="I470" s="158"/>
      <c r="J470" s="52" t="s">
        <v>334</v>
      </c>
    </row>
    <row r="471" spans="1:10" ht="15.75">
      <c r="A471" s="55" t="s">
        <v>332</v>
      </c>
      <c r="B471" s="55"/>
      <c r="C471" s="55"/>
      <c r="D471" s="55"/>
      <c r="E471" s="82"/>
      <c r="F471" s="83"/>
      <c r="G471" s="84"/>
      <c r="H471" s="153" t="s">
        <v>333</v>
      </c>
      <c r="I471" s="153"/>
      <c r="J471" s="5">
        <v>0.1</v>
      </c>
    </row>
    <row r="472" spans="1:10" ht="15.75">
      <c r="A472" s="55" t="s">
        <v>335</v>
      </c>
      <c r="B472" s="82"/>
      <c r="C472" s="83"/>
      <c r="D472" s="83"/>
      <c r="E472" s="83"/>
      <c r="F472" s="83"/>
      <c r="G472" s="84"/>
      <c r="H472" s="153" t="s">
        <v>333</v>
      </c>
      <c r="I472" s="153"/>
      <c r="J472" s="5">
        <v>0.2</v>
      </c>
    </row>
    <row r="473" spans="1:10" ht="15.75">
      <c r="A473" s="159" t="s">
        <v>336</v>
      </c>
      <c r="B473" s="160"/>
      <c r="C473" s="160"/>
      <c r="D473" s="160"/>
      <c r="E473" s="160"/>
      <c r="F473" s="160"/>
      <c r="G473" s="161"/>
      <c r="H473" s="153" t="s">
        <v>333</v>
      </c>
      <c r="I473" s="153"/>
      <c r="J473" s="5">
        <v>0.2</v>
      </c>
    </row>
    <row r="474" spans="1:10" ht="15.75">
      <c r="A474" s="159" t="s">
        <v>337</v>
      </c>
      <c r="B474" s="160"/>
      <c r="C474" s="160"/>
      <c r="D474" s="160"/>
      <c r="E474" s="160"/>
      <c r="F474" s="160"/>
      <c r="G474" s="161"/>
      <c r="H474" s="153" t="s">
        <v>333</v>
      </c>
      <c r="I474" s="153"/>
      <c r="J474" s="5">
        <v>0.2</v>
      </c>
    </row>
    <row r="475" spans="1:10" ht="15.75">
      <c r="A475" s="159" t="s">
        <v>338</v>
      </c>
      <c r="B475" s="160"/>
      <c r="C475" s="160"/>
      <c r="D475" s="160"/>
      <c r="E475" s="160"/>
      <c r="F475" s="160"/>
      <c r="G475" s="161"/>
      <c r="H475" s="153" t="s">
        <v>333</v>
      </c>
      <c r="I475" s="153"/>
      <c r="J475" s="5">
        <v>0.1</v>
      </c>
    </row>
    <row r="476" spans="1:10" ht="15.75">
      <c r="A476" s="157" t="s">
        <v>342</v>
      </c>
      <c r="B476" s="157"/>
      <c r="C476" s="157"/>
      <c r="D476" s="157"/>
      <c r="E476" s="157"/>
      <c r="F476" s="157"/>
      <c r="G476" s="157"/>
      <c r="H476" s="153"/>
      <c r="I476" s="153"/>
      <c r="J476" s="5">
        <v>9</v>
      </c>
    </row>
    <row r="477" spans="1:10" ht="15.75">
      <c r="A477" s="127" t="s">
        <v>343</v>
      </c>
      <c r="B477" s="128"/>
      <c r="C477" s="128"/>
      <c r="D477" s="128"/>
      <c r="E477" s="128"/>
      <c r="F477" s="128"/>
      <c r="G477" s="129"/>
      <c r="H477" s="153"/>
      <c r="I477" s="153"/>
      <c r="J477" s="5">
        <v>9</v>
      </c>
    </row>
    <row r="478" ht="52.5" customHeight="1"/>
    <row r="479" spans="3:8" ht="22.5">
      <c r="C479" s="121" t="s">
        <v>160</v>
      </c>
      <c r="D479" s="121"/>
      <c r="E479" s="121"/>
      <c r="F479" s="121"/>
      <c r="G479" s="121"/>
      <c r="H479" s="72">
        <v>2</v>
      </c>
    </row>
    <row r="480" ht="16.5" thickBot="1">
      <c r="H480" s="73" t="s">
        <v>115</v>
      </c>
    </row>
    <row r="481" spans="1:10" ht="36.75" customHeight="1">
      <c r="A481" s="140" t="s">
        <v>162</v>
      </c>
      <c r="B481" s="141"/>
      <c r="C481" s="141"/>
      <c r="D481" s="141"/>
      <c r="E481" s="141"/>
      <c r="F481" s="141"/>
      <c r="G481" s="141"/>
      <c r="H481" s="141"/>
      <c r="I481" s="141"/>
      <c r="J481" s="142"/>
    </row>
    <row r="482" spans="1:10" ht="36" customHeight="1">
      <c r="A482" s="149" t="s">
        <v>443</v>
      </c>
      <c r="B482" s="150"/>
      <c r="C482" s="150"/>
      <c r="D482" s="150"/>
      <c r="E482" s="150"/>
      <c r="F482" s="150"/>
      <c r="G482" s="150"/>
      <c r="H482" s="150"/>
      <c r="I482" s="150"/>
      <c r="J482" s="151"/>
    </row>
    <row r="483" ht="34.5" customHeight="1"/>
    <row r="484" spans="1:10" ht="15.75">
      <c r="A484" s="28" t="s">
        <v>341</v>
      </c>
      <c r="B484" s="152" t="s">
        <v>344</v>
      </c>
      <c r="C484" s="152"/>
      <c r="D484" s="152"/>
      <c r="E484" s="152"/>
      <c r="F484" s="152"/>
      <c r="G484" s="152"/>
      <c r="H484" s="152"/>
      <c r="I484" s="152"/>
      <c r="J484" s="152"/>
    </row>
    <row r="485" spans="2:10" ht="15.75">
      <c r="B485" s="152"/>
      <c r="C485" s="152"/>
      <c r="D485" s="152"/>
      <c r="E485" s="152"/>
      <c r="F485" s="152"/>
      <c r="G485" s="152"/>
      <c r="H485" s="152"/>
      <c r="I485" s="152"/>
      <c r="J485" s="152"/>
    </row>
    <row r="487" spans="1:10" ht="49.5" customHeight="1">
      <c r="A487" s="124" t="s">
        <v>345</v>
      </c>
      <c r="B487" s="124"/>
      <c r="C487" s="124"/>
      <c r="D487" s="124"/>
      <c r="E487" s="124"/>
      <c r="F487" s="124"/>
      <c r="G487" s="124"/>
      <c r="H487" s="124"/>
      <c r="I487" s="124"/>
      <c r="J487" s="124"/>
    </row>
    <row r="488" spans="1:10" ht="15.75">
      <c r="A488" s="124"/>
      <c r="B488" s="124"/>
      <c r="C488" s="124"/>
      <c r="D488" s="124"/>
      <c r="E488" s="124"/>
      <c r="F488" s="124"/>
      <c r="G488" s="124"/>
      <c r="H488" s="124"/>
      <c r="I488" s="124"/>
      <c r="J488" s="124"/>
    </row>
    <row r="490" spans="3:8" ht="22.5">
      <c r="C490" s="121" t="s">
        <v>160</v>
      </c>
      <c r="D490" s="121"/>
      <c r="E490" s="121"/>
      <c r="F490" s="121"/>
      <c r="G490" s="121"/>
      <c r="H490" s="72">
        <v>1</v>
      </c>
    </row>
    <row r="491" ht="16.5" thickBot="1">
      <c r="H491" s="73" t="s">
        <v>115</v>
      </c>
    </row>
    <row r="492" spans="1:10" ht="18.75">
      <c r="A492" s="140" t="s">
        <v>162</v>
      </c>
      <c r="B492" s="141"/>
      <c r="C492" s="141"/>
      <c r="D492" s="141"/>
      <c r="E492" s="141"/>
      <c r="F492" s="141"/>
      <c r="G492" s="141"/>
      <c r="H492" s="141"/>
      <c r="I492" s="141"/>
      <c r="J492" s="142"/>
    </row>
    <row r="493" spans="1:10" ht="15.75">
      <c r="A493" s="127" t="s">
        <v>444</v>
      </c>
      <c r="B493" s="128"/>
      <c r="C493" s="128"/>
      <c r="D493" s="128"/>
      <c r="E493" s="128"/>
      <c r="F493" s="128"/>
      <c r="G493" s="128"/>
      <c r="H493" s="128"/>
      <c r="I493" s="128"/>
      <c r="J493" s="129"/>
    </row>
    <row r="494" ht="15.75">
      <c r="H494" s="79"/>
    </row>
    <row r="495" spans="1:2" ht="50.25" customHeight="1">
      <c r="A495" s="28" t="s">
        <v>346</v>
      </c>
      <c r="B495" s="69" t="s">
        <v>347</v>
      </c>
    </row>
    <row r="496" ht="18.75" customHeight="1"/>
    <row r="497" spans="1:10" ht="39.75" customHeight="1">
      <c r="A497" s="124" t="s">
        <v>464</v>
      </c>
      <c r="B497" s="124"/>
      <c r="C497" s="124"/>
      <c r="D497" s="124"/>
      <c r="E497" s="124"/>
      <c r="F497" s="124"/>
      <c r="G497" s="124"/>
      <c r="H497" s="124"/>
      <c r="I497" s="124"/>
      <c r="J497" s="124"/>
    </row>
    <row r="498" spans="1:10" ht="15.75">
      <c r="A498" s="124"/>
      <c r="B498" s="124"/>
      <c r="C498" s="124"/>
      <c r="D498" s="124"/>
      <c r="E498" s="124"/>
      <c r="F498" s="124"/>
      <c r="G498" s="124"/>
      <c r="H498" s="124"/>
      <c r="I498" s="124"/>
      <c r="J498" s="124"/>
    </row>
    <row r="499" spans="3:8" ht="22.5">
      <c r="C499" s="121" t="s">
        <v>160</v>
      </c>
      <c r="D499" s="121"/>
      <c r="E499" s="121"/>
      <c r="F499" s="121"/>
      <c r="G499" s="121"/>
      <c r="H499" s="72">
        <v>0.2</v>
      </c>
    </row>
    <row r="500" ht="16.5" thickBot="1">
      <c r="H500" s="73" t="s">
        <v>115</v>
      </c>
    </row>
    <row r="501" spans="1:10" ht="18.75">
      <c r="A501" s="140" t="s">
        <v>162</v>
      </c>
      <c r="B501" s="141"/>
      <c r="C501" s="141"/>
      <c r="D501" s="141"/>
      <c r="E501" s="141"/>
      <c r="F501" s="141"/>
      <c r="G501" s="141"/>
      <c r="H501" s="141"/>
      <c r="I501" s="141"/>
      <c r="J501" s="142"/>
    </row>
    <row r="502" spans="1:10" ht="51" customHeight="1">
      <c r="A502" s="127"/>
      <c r="B502" s="128"/>
      <c r="C502" s="128"/>
      <c r="D502" s="128"/>
      <c r="E502" s="128"/>
      <c r="F502" s="128"/>
      <c r="G502" s="128"/>
      <c r="H502" s="128"/>
      <c r="I502" s="128"/>
      <c r="J502" s="129"/>
    </row>
    <row r="504" spans="1:10" ht="15.75">
      <c r="A504" s="28" t="s">
        <v>348</v>
      </c>
      <c r="B504" s="148" t="s">
        <v>349</v>
      </c>
      <c r="C504" s="148"/>
      <c r="D504" s="148"/>
      <c r="E504" s="148"/>
      <c r="F504" s="148"/>
      <c r="G504" s="148"/>
      <c r="H504" s="148"/>
      <c r="I504" s="148"/>
      <c r="J504" s="148"/>
    </row>
    <row r="505" spans="2:10" ht="15.75">
      <c r="B505" s="148"/>
      <c r="C505" s="148"/>
      <c r="D505" s="148"/>
      <c r="E505" s="148"/>
      <c r="F505" s="148"/>
      <c r="G505" s="148"/>
      <c r="H505" s="148"/>
      <c r="I505" s="148"/>
      <c r="J505" s="148"/>
    </row>
    <row r="506" ht="37.5" customHeight="1"/>
    <row r="507" spans="1:10" ht="15.75">
      <c r="A507" s="124" t="s">
        <v>350</v>
      </c>
      <c r="B507" s="124"/>
      <c r="C507" s="124"/>
      <c r="D507" s="124"/>
      <c r="E507" s="124"/>
      <c r="F507" s="124"/>
      <c r="G507" s="124"/>
      <c r="H507" s="124"/>
      <c r="I507" s="124"/>
      <c r="J507" s="124"/>
    </row>
    <row r="508" spans="1:10" ht="15.75">
      <c r="A508" s="124"/>
      <c r="B508" s="124"/>
      <c r="C508" s="124"/>
      <c r="D508" s="124"/>
      <c r="E508" s="124"/>
      <c r="F508" s="124"/>
      <c r="G508" s="124"/>
      <c r="H508" s="124"/>
      <c r="I508" s="124"/>
      <c r="J508" s="124"/>
    </row>
    <row r="509" spans="3:8" ht="22.5" customHeight="1">
      <c r="C509" s="121" t="s">
        <v>160</v>
      </c>
      <c r="D509" s="121"/>
      <c r="E509" s="121"/>
      <c r="F509" s="121"/>
      <c r="G509" s="121"/>
      <c r="H509" s="72">
        <v>0.6</v>
      </c>
    </row>
    <row r="510" ht="16.5" thickBot="1">
      <c r="H510" s="73" t="s">
        <v>115</v>
      </c>
    </row>
    <row r="511" spans="1:10" ht="18.75">
      <c r="A511" s="145" t="s">
        <v>162</v>
      </c>
      <c r="B511" s="146"/>
      <c r="C511" s="146"/>
      <c r="D511" s="146"/>
      <c r="E511" s="146"/>
      <c r="F511" s="146"/>
      <c r="G511" s="146"/>
      <c r="H511" s="146"/>
      <c r="I511" s="146"/>
      <c r="J511" s="147"/>
    </row>
    <row r="512" spans="1:10" ht="15.75">
      <c r="A512" s="127"/>
      <c r="B512" s="128"/>
      <c r="C512" s="128"/>
      <c r="D512" s="128"/>
      <c r="E512" s="128"/>
      <c r="F512" s="128"/>
      <c r="G512" s="128"/>
      <c r="H512" s="128"/>
      <c r="I512" s="128"/>
      <c r="J512" s="129"/>
    </row>
    <row r="514" spans="1:10" ht="15.75">
      <c r="A514" s="28" t="s">
        <v>352</v>
      </c>
      <c r="B514" s="148" t="s">
        <v>351</v>
      </c>
      <c r="C514" s="148"/>
      <c r="D514" s="148"/>
      <c r="E514" s="148"/>
      <c r="F514" s="148"/>
      <c r="G514" s="148"/>
      <c r="H514" s="148"/>
      <c r="I514" s="148"/>
      <c r="J514" s="148"/>
    </row>
    <row r="515" spans="2:10" ht="27.75" customHeight="1">
      <c r="B515" s="148"/>
      <c r="C515" s="148"/>
      <c r="D515" s="148"/>
      <c r="E515" s="148"/>
      <c r="F515" s="148"/>
      <c r="G515" s="148"/>
      <c r="H515" s="148"/>
      <c r="I515" s="148"/>
      <c r="J515" s="148"/>
    </row>
    <row r="516" spans="1:10" ht="15.75">
      <c r="A516" s="139" t="s">
        <v>459</v>
      </c>
      <c r="B516" s="139"/>
      <c r="C516" s="139"/>
      <c r="D516" s="139"/>
      <c r="E516" s="139"/>
      <c r="F516" s="139"/>
      <c r="G516" s="139"/>
      <c r="H516" s="139"/>
      <c r="I516" s="139"/>
      <c r="J516" s="139"/>
    </row>
    <row r="517" spans="1:10" ht="53.25" customHeight="1">
      <c r="A517" s="139"/>
      <c r="B517" s="139"/>
      <c r="C517" s="139"/>
      <c r="D517" s="139"/>
      <c r="E517" s="139"/>
      <c r="F517" s="139"/>
      <c r="G517" s="139"/>
      <c r="H517" s="139"/>
      <c r="I517" s="139"/>
      <c r="J517" s="139"/>
    </row>
    <row r="518" spans="3:8" ht="56.25" customHeight="1">
      <c r="C518" s="121" t="s">
        <v>160</v>
      </c>
      <c r="D518" s="121"/>
      <c r="E518" s="121"/>
      <c r="F518" s="121"/>
      <c r="G518" s="121"/>
      <c r="H518" s="72">
        <v>1</v>
      </c>
    </row>
    <row r="519" ht="18.75" customHeight="1" thickBot="1">
      <c r="H519" s="73" t="s">
        <v>115</v>
      </c>
    </row>
    <row r="520" spans="1:10" ht="17.25" customHeight="1">
      <c r="A520" s="140" t="s">
        <v>162</v>
      </c>
      <c r="B520" s="141"/>
      <c r="C520" s="141"/>
      <c r="D520" s="141"/>
      <c r="E520" s="141"/>
      <c r="F520" s="141"/>
      <c r="G520" s="141"/>
      <c r="H520" s="141"/>
      <c r="I520" s="141"/>
      <c r="J520" s="142"/>
    </row>
    <row r="521" spans="1:10" ht="36.75" customHeight="1">
      <c r="A521" s="127"/>
      <c r="B521" s="128"/>
      <c r="C521" s="128"/>
      <c r="D521" s="128"/>
      <c r="E521" s="128"/>
      <c r="F521" s="128"/>
      <c r="G521" s="128"/>
      <c r="H521" s="128"/>
      <c r="I521" s="128"/>
      <c r="J521" s="129"/>
    </row>
    <row r="522" ht="35.25" customHeight="1"/>
    <row r="523" spans="1:10" ht="30.75" customHeight="1">
      <c r="A523" s="135" t="s">
        <v>353</v>
      </c>
      <c r="B523" s="135"/>
      <c r="C523" s="135"/>
      <c r="D523" s="135"/>
      <c r="E523" s="135"/>
      <c r="F523" s="135"/>
      <c r="G523" s="135"/>
      <c r="H523" s="135"/>
      <c r="I523" s="135"/>
      <c r="J523" s="135"/>
    </row>
    <row r="524" spans="1:10" ht="18.75" customHeight="1">
      <c r="A524" s="135"/>
      <c r="B524" s="135"/>
      <c r="C524" s="135"/>
      <c r="D524" s="135"/>
      <c r="E524" s="135"/>
      <c r="F524" s="135"/>
      <c r="G524" s="135"/>
      <c r="H524" s="135"/>
      <c r="I524" s="135"/>
      <c r="J524" s="135"/>
    </row>
    <row r="525" ht="18.75" customHeight="1"/>
    <row r="526" spans="1:2" ht="50.25" customHeight="1">
      <c r="A526" s="28" t="s">
        <v>355</v>
      </c>
      <c r="B526" s="69" t="s">
        <v>354</v>
      </c>
    </row>
    <row r="528" ht="15.75">
      <c r="A528" t="s">
        <v>356</v>
      </c>
    </row>
    <row r="529" ht="15.75">
      <c r="A529" t="s">
        <v>357</v>
      </c>
    </row>
    <row r="530" spans="3:8" ht="39.75" customHeight="1">
      <c r="C530" s="121" t="s">
        <v>160</v>
      </c>
      <c r="D530" s="121"/>
      <c r="E530" s="121"/>
      <c r="F530" s="121"/>
      <c r="G530" s="121"/>
      <c r="H530" s="72">
        <v>0.5</v>
      </c>
    </row>
    <row r="531" ht="27.75" customHeight="1" thickBot="1">
      <c r="H531" s="73" t="s">
        <v>115</v>
      </c>
    </row>
    <row r="532" spans="1:10" ht="18.75">
      <c r="A532" s="140" t="s">
        <v>162</v>
      </c>
      <c r="B532" s="141"/>
      <c r="C532" s="141"/>
      <c r="D532" s="141"/>
      <c r="E532" s="141"/>
      <c r="F532" s="141"/>
      <c r="G532" s="141"/>
      <c r="H532" s="141"/>
      <c r="I532" s="141"/>
      <c r="J532" s="142"/>
    </row>
    <row r="533" spans="1:10" ht="15.75">
      <c r="A533" s="127" t="s">
        <v>445</v>
      </c>
      <c r="B533" s="128"/>
      <c r="C533" s="128"/>
      <c r="D533" s="128"/>
      <c r="E533" s="128"/>
      <c r="F533" s="128"/>
      <c r="G533" s="128"/>
      <c r="H533" s="128"/>
      <c r="I533" s="128"/>
      <c r="J533" s="129"/>
    </row>
    <row r="534" spans="1:10" ht="45" customHeight="1">
      <c r="A534" s="77"/>
      <c r="B534" s="77"/>
      <c r="C534" s="77"/>
      <c r="D534" s="77"/>
      <c r="E534" s="77"/>
      <c r="F534" s="77"/>
      <c r="G534" s="77"/>
      <c r="H534" s="77"/>
      <c r="I534" s="77"/>
      <c r="J534" s="77"/>
    </row>
    <row r="535" spans="1:10" ht="15.75">
      <c r="A535" s="85" t="s">
        <v>365</v>
      </c>
      <c r="B535" s="138" t="s">
        <v>364</v>
      </c>
      <c r="C535" s="138"/>
      <c r="D535" s="138"/>
      <c r="E535" s="138"/>
      <c r="F535" s="138"/>
      <c r="G535" s="138"/>
      <c r="H535" s="138"/>
      <c r="I535" s="138"/>
      <c r="J535" s="138"/>
    </row>
    <row r="536" spans="1:10" ht="15.75">
      <c r="A536" s="77"/>
      <c r="B536" s="77"/>
      <c r="C536" s="77"/>
      <c r="D536" s="77"/>
      <c r="E536" s="77"/>
      <c r="F536" s="77"/>
      <c r="G536" s="77"/>
      <c r="H536" s="77"/>
      <c r="I536" s="77"/>
      <c r="J536" s="77"/>
    </row>
    <row r="537" spans="1:10" ht="60.75" customHeight="1">
      <c r="A537" s="139" t="s">
        <v>446</v>
      </c>
      <c r="B537" s="139"/>
      <c r="C537" s="139"/>
      <c r="D537" s="139"/>
      <c r="E537" s="139"/>
      <c r="F537" s="139"/>
      <c r="G537" s="139"/>
      <c r="H537" s="139"/>
      <c r="I537" s="139"/>
      <c r="J537" s="139"/>
    </row>
    <row r="538" spans="1:10" ht="22.5">
      <c r="A538" s="77"/>
      <c r="B538" s="77"/>
      <c r="C538" s="121" t="s">
        <v>160</v>
      </c>
      <c r="D538" s="121"/>
      <c r="E538" s="121"/>
      <c r="F538" s="121"/>
      <c r="G538" s="121"/>
      <c r="H538" s="72">
        <v>1</v>
      </c>
      <c r="I538" s="77"/>
      <c r="J538" s="77"/>
    </row>
    <row r="539" spans="1:10" ht="16.5" thickBot="1">
      <c r="A539" s="77"/>
      <c r="B539" s="77"/>
      <c r="H539" s="73" t="s">
        <v>115</v>
      </c>
      <c r="I539" s="77"/>
      <c r="J539" s="77"/>
    </row>
    <row r="540" spans="1:10" ht="28.5" customHeight="1">
      <c r="A540" s="140" t="s">
        <v>162</v>
      </c>
      <c r="B540" s="141"/>
      <c r="C540" s="141"/>
      <c r="D540" s="141"/>
      <c r="E540" s="141"/>
      <c r="F540" s="141"/>
      <c r="G540" s="141"/>
      <c r="H540" s="141"/>
      <c r="I540" s="141"/>
      <c r="J540" s="142"/>
    </row>
    <row r="541" spans="1:10" ht="15.75">
      <c r="A541" s="127" t="s">
        <v>460</v>
      </c>
      <c r="B541" s="128"/>
      <c r="C541" s="128"/>
      <c r="D541" s="128"/>
      <c r="E541" s="128"/>
      <c r="F541" s="128"/>
      <c r="G541" s="128"/>
      <c r="H541" s="128"/>
      <c r="I541" s="128"/>
      <c r="J541" s="129"/>
    </row>
    <row r="542" spans="1:10" ht="15.75">
      <c r="A542" s="77"/>
      <c r="B542" s="77"/>
      <c r="C542" s="77"/>
      <c r="D542" s="77"/>
      <c r="E542" s="77"/>
      <c r="F542" s="77"/>
      <c r="G542" s="77"/>
      <c r="H542" s="77"/>
      <c r="I542" s="77"/>
      <c r="J542" s="77"/>
    </row>
    <row r="543" spans="1:2" ht="40.5" customHeight="1">
      <c r="A543" s="28" t="s">
        <v>366</v>
      </c>
      <c r="B543" s="69" t="s">
        <v>358</v>
      </c>
    </row>
    <row r="545" spans="1:10" ht="15.75">
      <c r="A545" s="139" t="s">
        <v>447</v>
      </c>
      <c r="B545" s="139"/>
      <c r="C545" s="139"/>
      <c r="D545" s="139"/>
      <c r="E545" s="139"/>
      <c r="F545" s="139"/>
      <c r="G545" s="139"/>
      <c r="H545" s="139"/>
      <c r="I545" s="139"/>
      <c r="J545" s="139"/>
    </row>
    <row r="546" spans="3:8" ht="22.5">
      <c r="C546" s="121" t="s">
        <v>160</v>
      </c>
      <c r="D546" s="121"/>
      <c r="E546" s="121"/>
      <c r="F546" s="121"/>
      <c r="G546" s="121"/>
      <c r="H546" s="72">
        <v>1</v>
      </c>
    </row>
    <row r="547" ht="16.5" thickBot="1">
      <c r="H547" s="73" t="s">
        <v>115</v>
      </c>
    </row>
    <row r="548" spans="1:10" ht="18.75">
      <c r="A548" s="140" t="s">
        <v>162</v>
      </c>
      <c r="B548" s="141"/>
      <c r="C548" s="141"/>
      <c r="D548" s="141"/>
      <c r="E548" s="141"/>
      <c r="F548" s="141"/>
      <c r="G548" s="141"/>
      <c r="H548" s="141"/>
      <c r="I548" s="141"/>
      <c r="J548" s="142"/>
    </row>
    <row r="549" spans="1:10" ht="24" customHeight="1">
      <c r="A549" s="127" t="s">
        <v>448</v>
      </c>
      <c r="B549" s="128"/>
      <c r="C549" s="128"/>
      <c r="D549" s="128"/>
      <c r="E549" s="128"/>
      <c r="F549" s="128"/>
      <c r="G549" s="128"/>
      <c r="H549" s="128"/>
      <c r="I549" s="128"/>
      <c r="J549" s="129"/>
    </row>
    <row r="551" spans="1:2" ht="15.75">
      <c r="A551" s="28" t="s">
        <v>367</v>
      </c>
      <c r="B551" s="69" t="s">
        <v>360</v>
      </c>
    </row>
    <row r="552" ht="48" customHeight="1"/>
    <row r="553" spans="1:10" ht="15.75">
      <c r="A553" s="139" t="s">
        <v>449</v>
      </c>
      <c r="B553" s="139"/>
      <c r="C553" s="139"/>
      <c r="D553" s="139"/>
      <c r="E553" s="139"/>
      <c r="F553" s="139"/>
      <c r="G553" s="139"/>
      <c r="H553" s="139"/>
      <c r="I553" s="139"/>
      <c r="J553" s="139"/>
    </row>
    <row r="554" spans="1:10" ht="15.75">
      <c r="A554" s="139"/>
      <c r="B554" s="139"/>
      <c r="C554" s="139"/>
      <c r="D554" s="139"/>
      <c r="E554" s="139"/>
      <c r="F554" s="139"/>
      <c r="G554" s="139"/>
      <c r="H554" s="139"/>
      <c r="I554" s="139"/>
      <c r="J554" s="139"/>
    </row>
    <row r="555" spans="3:8" ht="22.5">
      <c r="C555" s="121" t="s">
        <v>160</v>
      </c>
      <c r="D555" s="121"/>
      <c r="E555" s="121"/>
      <c r="F555" s="121"/>
      <c r="G555" s="121"/>
      <c r="H555" s="72">
        <v>1</v>
      </c>
    </row>
    <row r="556" ht="16.5" thickBot="1">
      <c r="H556" s="73" t="s">
        <v>115</v>
      </c>
    </row>
    <row r="557" spans="1:10" ht="30.75" customHeight="1">
      <c r="A557" s="140" t="s">
        <v>162</v>
      </c>
      <c r="B557" s="141"/>
      <c r="C557" s="141"/>
      <c r="D557" s="141"/>
      <c r="E557" s="141"/>
      <c r="F557" s="141"/>
      <c r="G557" s="141"/>
      <c r="H557" s="141"/>
      <c r="I557" s="141"/>
      <c r="J557" s="142"/>
    </row>
    <row r="558" spans="1:10" ht="15.75">
      <c r="A558" s="127"/>
      <c r="B558" s="128"/>
      <c r="C558" s="128"/>
      <c r="D558" s="128"/>
      <c r="E558" s="128"/>
      <c r="F558" s="128"/>
      <c r="G558" s="128"/>
      <c r="H558" s="128"/>
      <c r="I558" s="128"/>
      <c r="J558" s="129"/>
    </row>
    <row r="560" spans="1:2" ht="15.75">
      <c r="A560" s="28" t="s">
        <v>368</v>
      </c>
      <c r="B560" s="69" t="s">
        <v>362</v>
      </c>
    </row>
    <row r="561" ht="15.75">
      <c r="E561" s="78"/>
    </row>
    <row r="562" spans="1:10" ht="15.75">
      <c r="A562" s="139" t="s">
        <v>363</v>
      </c>
      <c r="B562" s="139"/>
      <c r="C562" s="139"/>
      <c r="D562" s="139"/>
      <c r="E562" s="139"/>
      <c r="F562" s="139"/>
      <c r="G562" s="139"/>
      <c r="H562" s="139"/>
      <c r="I562" s="139"/>
      <c r="J562" s="139"/>
    </row>
    <row r="563" spans="1:10" ht="32.25" customHeight="1">
      <c r="A563" s="139"/>
      <c r="B563" s="139"/>
      <c r="C563" s="139"/>
      <c r="D563" s="139"/>
      <c r="E563" s="139"/>
      <c r="F563" s="139"/>
      <c r="G563" s="139"/>
      <c r="H563" s="139"/>
      <c r="I563" s="139"/>
      <c r="J563" s="139"/>
    </row>
    <row r="564" spans="3:8" ht="22.5">
      <c r="C564" s="121" t="s">
        <v>160</v>
      </c>
      <c r="D564" s="121"/>
      <c r="E564" s="121"/>
      <c r="F564" s="121"/>
      <c r="G564" s="121"/>
      <c r="H564" s="72">
        <v>0</v>
      </c>
    </row>
    <row r="565" ht="16.5" thickBot="1">
      <c r="H565" s="73" t="s">
        <v>115</v>
      </c>
    </row>
    <row r="566" spans="1:10" ht="18.75">
      <c r="A566" s="140" t="s">
        <v>162</v>
      </c>
      <c r="B566" s="141"/>
      <c r="C566" s="141"/>
      <c r="D566" s="141"/>
      <c r="E566" s="141"/>
      <c r="F566" s="141"/>
      <c r="G566" s="141"/>
      <c r="H566" s="141"/>
      <c r="I566" s="141"/>
      <c r="J566" s="142"/>
    </row>
    <row r="567" spans="1:10" ht="37.5" customHeight="1">
      <c r="A567" s="127" t="s">
        <v>450</v>
      </c>
      <c r="B567" s="128"/>
      <c r="C567" s="128"/>
      <c r="D567" s="128"/>
      <c r="E567" s="128"/>
      <c r="F567" s="128"/>
      <c r="G567" s="128"/>
      <c r="H567" s="128"/>
      <c r="I567" s="128"/>
      <c r="J567" s="129"/>
    </row>
    <row r="569" spans="1:10" ht="15.75">
      <c r="A569" s="144" t="s">
        <v>369</v>
      </c>
      <c r="B569" s="144"/>
      <c r="C569" s="144"/>
      <c r="D569" s="144"/>
      <c r="E569" s="144"/>
      <c r="F569" s="144"/>
      <c r="G569" s="144"/>
      <c r="H569" s="144"/>
      <c r="I569" s="144"/>
      <c r="J569" s="144"/>
    </row>
    <row r="570" spans="1:10" ht="15.75">
      <c r="A570" s="144"/>
      <c r="B570" s="144"/>
      <c r="C570" s="144"/>
      <c r="D570" s="144"/>
      <c r="E570" s="144"/>
      <c r="F570" s="144"/>
      <c r="G570" s="144"/>
      <c r="H570" s="144"/>
      <c r="I570" s="144"/>
      <c r="J570" s="144"/>
    </row>
    <row r="572" spans="1:10" ht="15.75">
      <c r="A572" s="80" t="s">
        <v>371</v>
      </c>
      <c r="B572" s="143" t="s">
        <v>370</v>
      </c>
      <c r="C572" s="143"/>
      <c r="D572" s="143"/>
      <c r="E572" s="143"/>
      <c r="F572" s="143"/>
      <c r="G572" s="143"/>
      <c r="H572" s="143"/>
      <c r="I572" s="143"/>
      <c r="J572" s="143"/>
    </row>
    <row r="573" spans="2:10" ht="15.75">
      <c r="B573" s="143"/>
      <c r="C573" s="143"/>
      <c r="D573" s="143"/>
      <c r="E573" s="143"/>
      <c r="F573" s="143"/>
      <c r="G573" s="143"/>
      <c r="H573" s="143"/>
      <c r="I573" s="143"/>
      <c r="J573" s="143"/>
    </row>
    <row r="575" spans="1:10" ht="37.5" customHeight="1">
      <c r="A575" s="134" t="s">
        <v>372</v>
      </c>
      <c r="B575" s="134"/>
      <c r="C575" s="134"/>
      <c r="D575" s="134"/>
      <c r="E575" s="134"/>
      <c r="F575" s="134"/>
      <c r="G575" s="134"/>
      <c r="H575" s="134"/>
      <c r="I575" s="134"/>
      <c r="J575" s="5" t="s">
        <v>334</v>
      </c>
    </row>
    <row r="576" spans="1:10" ht="15.75">
      <c r="A576" s="134"/>
      <c r="B576" s="134"/>
      <c r="C576" s="134"/>
      <c r="D576" s="134"/>
      <c r="E576" s="134"/>
      <c r="F576" s="134"/>
      <c r="G576" s="134"/>
      <c r="H576" s="134"/>
      <c r="I576" s="134"/>
      <c r="J576" s="5">
        <v>0.5</v>
      </c>
    </row>
    <row r="577" spans="1:10" ht="15.75">
      <c r="A577" s="134" t="s">
        <v>373</v>
      </c>
      <c r="B577" s="134"/>
      <c r="C577" s="134"/>
      <c r="D577" s="134"/>
      <c r="E577" s="134"/>
      <c r="F577" s="134"/>
      <c r="G577" s="134"/>
      <c r="H577" s="134"/>
      <c r="I577" s="134"/>
      <c r="J577" s="5" t="s">
        <v>334</v>
      </c>
    </row>
    <row r="578" spans="1:10" ht="30" customHeight="1">
      <c r="A578" s="134"/>
      <c r="B578" s="134"/>
      <c r="C578" s="134"/>
      <c r="D578" s="134"/>
      <c r="E578" s="134"/>
      <c r="F578" s="134"/>
      <c r="G578" s="134"/>
      <c r="H578" s="134"/>
      <c r="I578" s="134"/>
      <c r="J578" s="5">
        <v>0.5</v>
      </c>
    </row>
    <row r="579" spans="3:8" ht="22.5">
      <c r="C579" s="121" t="s">
        <v>160</v>
      </c>
      <c r="D579" s="121"/>
      <c r="E579" s="121"/>
      <c r="F579" s="121"/>
      <c r="G579" s="121"/>
      <c r="H579" s="72">
        <v>1</v>
      </c>
    </row>
    <row r="580" ht="16.5" thickBot="1">
      <c r="H580" s="73" t="s">
        <v>115</v>
      </c>
    </row>
    <row r="581" spans="1:10" ht="18.75">
      <c r="A581" s="140" t="s">
        <v>162</v>
      </c>
      <c r="B581" s="141"/>
      <c r="C581" s="141"/>
      <c r="D581" s="141"/>
      <c r="E581" s="141"/>
      <c r="F581" s="141"/>
      <c r="G581" s="141"/>
      <c r="H581" s="141"/>
      <c r="I581" s="141"/>
      <c r="J581" s="142"/>
    </row>
    <row r="582" spans="1:10" ht="15.75">
      <c r="A582" s="127"/>
      <c r="B582" s="128"/>
      <c r="C582" s="128"/>
      <c r="D582" s="128"/>
      <c r="E582" s="128"/>
      <c r="F582" s="128"/>
      <c r="G582" s="128"/>
      <c r="H582" s="128"/>
      <c r="I582" s="128"/>
      <c r="J582" s="129"/>
    </row>
  </sheetData>
  <sheetProtection/>
  <mergeCells count="494">
    <mergeCell ref="A448:J448"/>
    <mergeCell ref="A424:D425"/>
    <mergeCell ref="A426:H426"/>
    <mergeCell ref="A428:H428"/>
    <mergeCell ref="A430:H430"/>
    <mergeCell ref="A81:J81"/>
    <mergeCell ref="A82:D82"/>
    <mergeCell ref="A445:J445"/>
    <mergeCell ref="A446:J446"/>
    <mergeCell ref="A78:D78"/>
    <mergeCell ref="A80:D80"/>
    <mergeCell ref="A68:J68"/>
    <mergeCell ref="A62:J62"/>
    <mergeCell ref="E424:H424"/>
    <mergeCell ref="A439:J439"/>
    <mergeCell ref="A67:J67"/>
    <mergeCell ref="B72:I73"/>
    <mergeCell ref="B75:H75"/>
    <mergeCell ref="A77:C77"/>
    <mergeCell ref="I43:J43"/>
    <mergeCell ref="C57:J57"/>
    <mergeCell ref="A57:B57"/>
    <mergeCell ref="A64:B64"/>
    <mergeCell ref="C64:G64"/>
    <mergeCell ref="E59:E60"/>
    <mergeCell ref="I49:J49"/>
    <mergeCell ref="I48:J48"/>
    <mergeCell ref="I51:J51"/>
    <mergeCell ref="I52:J52"/>
    <mergeCell ref="E80:F80"/>
    <mergeCell ref="I80:J80"/>
    <mergeCell ref="I53:J53"/>
    <mergeCell ref="A69:J69"/>
    <mergeCell ref="I41:J41"/>
    <mergeCell ref="I44:J44"/>
    <mergeCell ref="I45:J45"/>
    <mergeCell ref="I42:J42"/>
    <mergeCell ref="F59:F60"/>
    <mergeCell ref="G59:G60"/>
    <mergeCell ref="H59:H60"/>
    <mergeCell ref="I54:J54"/>
    <mergeCell ref="A55:G55"/>
    <mergeCell ref="H55:J55"/>
    <mergeCell ref="I46:J46"/>
    <mergeCell ref="I47:J47"/>
    <mergeCell ref="I50:J50"/>
    <mergeCell ref="I34:J34"/>
    <mergeCell ref="I35:J35"/>
    <mergeCell ref="I36:J36"/>
    <mergeCell ref="I37:J37"/>
    <mergeCell ref="I38:J38"/>
    <mergeCell ref="I39:J39"/>
    <mergeCell ref="I40:J40"/>
    <mergeCell ref="I30:J30"/>
    <mergeCell ref="I31:J31"/>
    <mergeCell ref="I32:J32"/>
    <mergeCell ref="I33:J33"/>
    <mergeCell ref="E54:F54"/>
    <mergeCell ref="E43:F43"/>
    <mergeCell ref="E44:F44"/>
    <mergeCell ref="E45:F45"/>
    <mergeCell ref="E48:F48"/>
    <mergeCell ref="E49:F49"/>
    <mergeCell ref="E50:F50"/>
    <mergeCell ref="E51:F51"/>
    <mergeCell ref="E52:F52"/>
    <mergeCell ref="E53:F53"/>
    <mergeCell ref="E35:F35"/>
    <mergeCell ref="E36:F36"/>
    <mergeCell ref="E46:F46"/>
    <mergeCell ref="E47:F47"/>
    <mergeCell ref="E37:F37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A54:D54"/>
    <mergeCell ref="A43:D43"/>
    <mergeCell ref="A44:D44"/>
    <mergeCell ref="A45:D45"/>
    <mergeCell ref="A48:D48"/>
    <mergeCell ref="A49:D49"/>
    <mergeCell ref="A50:D50"/>
    <mergeCell ref="A51:D51"/>
    <mergeCell ref="A52:D52"/>
    <mergeCell ref="A53:D53"/>
    <mergeCell ref="A36:D36"/>
    <mergeCell ref="A31:D31"/>
    <mergeCell ref="A46:D46"/>
    <mergeCell ref="A47:D47"/>
    <mergeCell ref="A37:D37"/>
    <mergeCell ref="A38:D38"/>
    <mergeCell ref="A29:D29"/>
    <mergeCell ref="A39:D39"/>
    <mergeCell ref="A40:D40"/>
    <mergeCell ref="A41:D41"/>
    <mergeCell ref="A42:D42"/>
    <mergeCell ref="A32:D32"/>
    <mergeCell ref="A33:D33"/>
    <mergeCell ref="A34:D34"/>
    <mergeCell ref="A35:D35"/>
    <mergeCell ref="A30:D30"/>
    <mergeCell ref="B15:I21"/>
    <mergeCell ref="A27:D27"/>
    <mergeCell ref="E27:F27"/>
    <mergeCell ref="I27:J27"/>
    <mergeCell ref="A24:C24"/>
    <mergeCell ref="A25:D25"/>
    <mergeCell ref="E28:F28"/>
    <mergeCell ref="E29:F29"/>
    <mergeCell ref="E30:F30"/>
    <mergeCell ref="A2:I2"/>
    <mergeCell ref="B6:I8"/>
    <mergeCell ref="B10:I10"/>
    <mergeCell ref="A28:D28"/>
    <mergeCell ref="I28:J28"/>
    <mergeCell ref="I29:J29"/>
    <mergeCell ref="B12:E12"/>
    <mergeCell ref="E82:F82"/>
    <mergeCell ref="I82:J82"/>
    <mergeCell ref="A86:D86"/>
    <mergeCell ref="E86:F86"/>
    <mergeCell ref="I86:J86"/>
    <mergeCell ref="A85:D85"/>
    <mergeCell ref="E85:F85"/>
    <mergeCell ref="I85:J85"/>
    <mergeCell ref="E83:F83"/>
    <mergeCell ref="I83:J83"/>
    <mergeCell ref="A84:D84"/>
    <mergeCell ref="E84:F84"/>
    <mergeCell ref="I84:J84"/>
    <mergeCell ref="A83:D83"/>
    <mergeCell ref="A256:J256"/>
    <mergeCell ref="A255:J255"/>
    <mergeCell ref="C239:G239"/>
    <mergeCell ref="A223:H224"/>
    <mergeCell ref="C252:G252"/>
    <mergeCell ref="A88:D88"/>
    <mergeCell ref="E88:F88"/>
    <mergeCell ref="I88:J88"/>
    <mergeCell ref="A207:J207"/>
    <mergeCell ref="I249:J249"/>
    <mergeCell ref="A89:D89"/>
    <mergeCell ref="E89:F89"/>
    <mergeCell ref="I89:J89"/>
    <mergeCell ref="A90:D90"/>
    <mergeCell ref="E90:F90"/>
    <mergeCell ref="I90:J90"/>
    <mergeCell ref="A200:E200"/>
    <mergeCell ref="A206:J206"/>
    <mergeCell ref="A243:J243"/>
    <mergeCell ref="B163:D163"/>
    <mergeCell ref="E91:F91"/>
    <mergeCell ref="I91:J91"/>
    <mergeCell ref="A92:D92"/>
    <mergeCell ref="E92:F92"/>
    <mergeCell ref="I92:J92"/>
    <mergeCell ref="A93:D93"/>
    <mergeCell ref="E93:F93"/>
    <mergeCell ref="A91:D91"/>
    <mergeCell ref="E98:F98"/>
    <mergeCell ref="A177:J177"/>
    <mergeCell ref="I98:J98"/>
    <mergeCell ref="A95:D95"/>
    <mergeCell ref="E95:F95"/>
    <mergeCell ref="I95:J95"/>
    <mergeCell ref="A98:D98"/>
    <mergeCell ref="H159:I159"/>
    <mergeCell ref="E100:F100"/>
    <mergeCell ref="I100:J100"/>
    <mergeCell ref="I93:J93"/>
    <mergeCell ref="A94:D94"/>
    <mergeCell ref="E94:F94"/>
    <mergeCell ref="I94:J94"/>
    <mergeCell ref="A99:D99"/>
    <mergeCell ref="E99:F99"/>
    <mergeCell ref="I99:J99"/>
    <mergeCell ref="A100:D100"/>
    <mergeCell ref="H190:I190"/>
    <mergeCell ref="I223:J223"/>
    <mergeCell ref="B193:C193"/>
    <mergeCell ref="B230:H231"/>
    <mergeCell ref="A195:G195"/>
    <mergeCell ref="H195:I195"/>
    <mergeCell ref="B220:H221"/>
    <mergeCell ref="C197:E197"/>
    <mergeCell ref="B191:G191"/>
    <mergeCell ref="B210:I211"/>
    <mergeCell ref="B160:G160"/>
    <mergeCell ref="H160:I160"/>
    <mergeCell ref="B161:G161"/>
    <mergeCell ref="H161:I161"/>
    <mergeCell ref="B155:G155"/>
    <mergeCell ref="B159:G159"/>
    <mergeCell ref="H156:I156"/>
    <mergeCell ref="B157:G157"/>
    <mergeCell ref="B158:G158"/>
    <mergeCell ref="H158:I158"/>
    <mergeCell ref="A164:G164"/>
    <mergeCell ref="H164:I164"/>
    <mergeCell ref="B190:G190"/>
    <mergeCell ref="A178:J178"/>
    <mergeCell ref="H187:I187"/>
    <mergeCell ref="H165:I165"/>
    <mergeCell ref="B188:G188"/>
    <mergeCell ref="B184:I184"/>
    <mergeCell ref="B186:G186"/>
    <mergeCell ref="H186:I186"/>
    <mergeCell ref="H188:I188"/>
    <mergeCell ref="H189:I189"/>
    <mergeCell ref="B189:G189"/>
    <mergeCell ref="C166:E166"/>
    <mergeCell ref="A168:I168"/>
    <mergeCell ref="B187:G187"/>
    <mergeCell ref="A170:E170"/>
    <mergeCell ref="A176:J176"/>
    <mergeCell ref="B180:I182"/>
    <mergeCell ref="I142:J142"/>
    <mergeCell ref="A141:H141"/>
    <mergeCell ref="B147:I148"/>
    <mergeCell ref="B150:I151"/>
    <mergeCell ref="H157:I157"/>
    <mergeCell ref="B153:I153"/>
    <mergeCell ref="B156:G156"/>
    <mergeCell ref="H155:I155"/>
    <mergeCell ref="I141:J141"/>
    <mergeCell ref="B129:I130"/>
    <mergeCell ref="I123:J123"/>
    <mergeCell ref="B132:C132"/>
    <mergeCell ref="I133:J133"/>
    <mergeCell ref="I134:J134"/>
    <mergeCell ref="B139:I140"/>
    <mergeCell ref="A133:H133"/>
    <mergeCell ref="E106:E107"/>
    <mergeCell ref="F106:F107"/>
    <mergeCell ref="G106:G107"/>
    <mergeCell ref="H106:H107"/>
    <mergeCell ref="A113:J113"/>
    <mergeCell ref="A115:J115"/>
    <mergeCell ref="A109:J109"/>
    <mergeCell ref="A110:B110"/>
    <mergeCell ref="B119:I120"/>
    <mergeCell ref="A122:H122"/>
    <mergeCell ref="I122:J122"/>
    <mergeCell ref="A114:J114"/>
    <mergeCell ref="C110:G110"/>
    <mergeCell ref="A87:J87"/>
    <mergeCell ref="A96:J96"/>
    <mergeCell ref="A101:G101"/>
    <mergeCell ref="H101:J101"/>
    <mergeCell ref="A104:B104"/>
    <mergeCell ref="C104:J104"/>
    <mergeCell ref="A97:D97"/>
    <mergeCell ref="E97:F97"/>
    <mergeCell ref="I97:J97"/>
    <mergeCell ref="I236:J236"/>
    <mergeCell ref="A236:G237"/>
    <mergeCell ref="H191:I191"/>
    <mergeCell ref="I237:J237"/>
    <mergeCell ref="B233:H234"/>
    <mergeCell ref="H196:I196"/>
    <mergeCell ref="B247:I247"/>
    <mergeCell ref="A356:C356"/>
    <mergeCell ref="I250:J250"/>
    <mergeCell ref="A257:J257"/>
    <mergeCell ref="A295:J295"/>
    <mergeCell ref="A319:C319"/>
    <mergeCell ref="A284:C284"/>
    <mergeCell ref="F284:G284"/>
    <mergeCell ref="A320:C320"/>
    <mergeCell ref="A249:G250"/>
    <mergeCell ref="A4:I4"/>
    <mergeCell ref="A260:J260"/>
    <mergeCell ref="B262:I264"/>
    <mergeCell ref="F274:G274"/>
    <mergeCell ref="A275:J275"/>
    <mergeCell ref="A208:J208"/>
    <mergeCell ref="B213:I213"/>
    <mergeCell ref="I224:J224"/>
    <mergeCell ref="A242:J242"/>
    <mergeCell ref="A244:J244"/>
    <mergeCell ref="A311:C311"/>
    <mergeCell ref="A266:J266"/>
    <mergeCell ref="F271:G271"/>
    <mergeCell ref="F273:G273"/>
    <mergeCell ref="A272:J272"/>
    <mergeCell ref="A282:C282"/>
    <mergeCell ref="A283:C283"/>
    <mergeCell ref="A285:I285"/>
    <mergeCell ref="F307:G307"/>
    <mergeCell ref="A302:J302"/>
    <mergeCell ref="B299:I300"/>
    <mergeCell ref="A304:D304"/>
    <mergeCell ref="A269:D269"/>
    <mergeCell ref="A271:C271"/>
    <mergeCell ref="A281:C281"/>
    <mergeCell ref="F282:G282"/>
    <mergeCell ref="F283:G283"/>
    <mergeCell ref="F281:G281"/>
    <mergeCell ref="A353:C353"/>
    <mergeCell ref="A294:J294"/>
    <mergeCell ref="A296:J296"/>
    <mergeCell ref="C291:G291"/>
    <mergeCell ref="A273:C273"/>
    <mergeCell ref="A274:C274"/>
    <mergeCell ref="A312:C312"/>
    <mergeCell ref="A276:C276"/>
    <mergeCell ref="A280:C280"/>
    <mergeCell ref="A307:C307"/>
    <mergeCell ref="A277:C277"/>
    <mergeCell ref="A278:C278"/>
    <mergeCell ref="A279:C279"/>
    <mergeCell ref="F276:G276"/>
    <mergeCell ref="F277:G277"/>
    <mergeCell ref="D280:D281"/>
    <mergeCell ref="F280:G280"/>
    <mergeCell ref="C331:G331"/>
    <mergeCell ref="A334:J334"/>
    <mergeCell ref="A323:C323"/>
    <mergeCell ref="E288:E289"/>
    <mergeCell ref="F288:F289"/>
    <mergeCell ref="G288:G289"/>
    <mergeCell ref="A317:C317"/>
    <mergeCell ref="C326:J326"/>
    <mergeCell ref="E328:E329"/>
    <mergeCell ref="A310:C310"/>
    <mergeCell ref="A340:J340"/>
    <mergeCell ref="A342:D342"/>
    <mergeCell ref="B338:I338"/>
    <mergeCell ref="A308:J308"/>
    <mergeCell ref="A309:E309"/>
    <mergeCell ref="A315:C315"/>
    <mergeCell ref="A316:C316"/>
    <mergeCell ref="A314:E314"/>
    <mergeCell ref="A313:C313"/>
    <mergeCell ref="A335:J335"/>
    <mergeCell ref="A343:D343"/>
    <mergeCell ref="A345:C345"/>
    <mergeCell ref="A354:C354"/>
    <mergeCell ref="A355:C355"/>
    <mergeCell ref="A358:C358"/>
    <mergeCell ref="A380:J380"/>
    <mergeCell ref="A369:C369"/>
    <mergeCell ref="F345:G345"/>
    <mergeCell ref="A348:C348"/>
    <mergeCell ref="A349:C349"/>
    <mergeCell ref="B371:I371"/>
    <mergeCell ref="I372:J372"/>
    <mergeCell ref="A373:J374"/>
    <mergeCell ref="A378:J378"/>
    <mergeCell ref="A395:D395"/>
    <mergeCell ref="A387:D387"/>
    <mergeCell ref="A391:D391"/>
    <mergeCell ref="A370:C370"/>
    <mergeCell ref="A346:J346"/>
    <mergeCell ref="A350:J350"/>
    <mergeCell ref="A357:I357"/>
    <mergeCell ref="C363:G363"/>
    <mergeCell ref="A366:J366"/>
    <mergeCell ref="A362:C362"/>
    <mergeCell ref="H360:H361"/>
    <mergeCell ref="G360:G361"/>
    <mergeCell ref="A367:J367"/>
    <mergeCell ref="A396:D396"/>
    <mergeCell ref="A393:D393"/>
    <mergeCell ref="A379:J379"/>
    <mergeCell ref="A388:D388"/>
    <mergeCell ref="A389:D389"/>
    <mergeCell ref="A390:D390"/>
    <mergeCell ref="A394:D394"/>
    <mergeCell ref="A392:D392"/>
    <mergeCell ref="B447:J447"/>
    <mergeCell ref="A487:J488"/>
    <mergeCell ref="C411:G411"/>
    <mergeCell ref="A433:H433"/>
    <mergeCell ref="A422:J422"/>
    <mergeCell ref="A427:D427"/>
    <mergeCell ref="A429:D429"/>
    <mergeCell ref="A414:J414"/>
    <mergeCell ref="A416:J416"/>
    <mergeCell ref="B468:J468"/>
    <mergeCell ref="H470:I470"/>
    <mergeCell ref="A470:G470"/>
    <mergeCell ref="H475:I475"/>
    <mergeCell ref="A473:G473"/>
    <mergeCell ref="A474:G474"/>
    <mergeCell ref="A475:G475"/>
    <mergeCell ref="C449:G449"/>
    <mergeCell ref="A454:J454"/>
    <mergeCell ref="B456:J457"/>
    <mergeCell ref="A481:J481"/>
    <mergeCell ref="C479:G479"/>
    <mergeCell ref="A476:G476"/>
    <mergeCell ref="A477:G477"/>
    <mergeCell ref="H476:I476"/>
    <mergeCell ref="H477:I477"/>
    <mergeCell ref="H471:I471"/>
    <mergeCell ref="A451:J451"/>
    <mergeCell ref="A452:J452"/>
    <mergeCell ref="A463:J463"/>
    <mergeCell ref="A464:J464"/>
    <mergeCell ref="C461:G461"/>
    <mergeCell ref="A502:J502"/>
    <mergeCell ref="A493:J493"/>
    <mergeCell ref="C499:G499"/>
    <mergeCell ref="A501:J501"/>
    <mergeCell ref="A466:J466"/>
    <mergeCell ref="B504:J505"/>
    <mergeCell ref="A497:J498"/>
    <mergeCell ref="A459:J459"/>
    <mergeCell ref="A482:J482"/>
    <mergeCell ref="C490:G490"/>
    <mergeCell ref="B484:J485"/>
    <mergeCell ref="H472:I472"/>
    <mergeCell ref="H473:I473"/>
    <mergeCell ref="H474:I474"/>
    <mergeCell ref="A492:J492"/>
    <mergeCell ref="A532:J532"/>
    <mergeCell ref="A533:J533"/>
    <mergeCell ref="A507:J508"/>
    <mergeCell ref="C509:G509"/>
    <mergeCell ref="A511:J511"/>
    <mergeCell ref="A512:J512"/>
    <mergeCell ref="B514:J515"/>
    <mergeCell ref="A516:J517"/>
    <mergeCell ref="C518:G518"/>
    <mergeCell ref="A520:J520"/>
    <mergeCell ref="C564:G564"/>
    <mergeCell ref="A566:J566"/>
    <mergeCell ref="C546:G546"/>
    <mergeCell ref="C555:G555"/>
    <mergeCell ref="A557:J557"/>
    <mergeCell ref="A558:J558"/>
    <mergeCell ref="A553:J554"/>
    <mergeCell ref="A581:J581"/>
    <mergeCell ref="A582:J582"/>
    <mergeCell ref="A575:I576"/>
    <mergeCell ref="A567:J567"/>
    <mergeCell ref="B572:J573"/>
    <mergeCell ref="A569:J570"/>
    <mergeCell ref="C579:G579"/>
    <mergeCell ref="A537:J537"/>
    <mergeCell ref="A562:J563"/>
    <mergeCell ref="A548:J548"/>
    <mergeCell ref="A549:J549"/>
    <mergeCell ref="A545:J545"/>
    <mergeCell ref="C538:G538"/>
    <mergeCell ref="A540:J540"/>
    <mergeCell ref="A541:J541"/>
    <mergeCell ref="A215:J216"/>
    <mergeCell ref="A577:I578"/>
    <mergeCell ref="A268:D268"/>
    <mergeCell ref="A521:J521"/>
    <mergeCell ref="A523:J524"/>
    <mergeCell ref="C530:G530"/>
    <mergeCell ref="F278:G278"/>
    <mergeCell ref="F279:G279"/>
    <mergeCell ref="A326:B326"/>
    <mergeCell ref="B535:J535"/>
    <mergeCell ref="F328:F329"/>
    <mergeCell ref="G328:G329"/>
    <mergeCell ref="H328:H329"/>
    <mergeCell ref="A286:B286"/>
    <mergeCell ref="C286:J286"/>
    <mergeCell ref="H288:H289"/>
    <mergeCell ref="A318:E318"/>
    <mergeCell ref="A322:C322"/>
    <mergeCell ref="A324:I324"/>
    <mergeCell ref="A305:D305"/>
    <mergeCell ref="C443:G443"/>
    <mergeCell ref="A359:B359"/>
    <mergeCell ref="C359:J359"/>
    <mergeCell ref="E360:E361"/>
    <mergeCell ref="F360:F361"/>
    <mergeCell ref="A431:D431"/>
    <mergeCell ref="C435:G435"/>
    <mergeCell ref="B419:I420"/>
    <mergeCell ref="A368:J368"/>
    <mergeCell ref="A415:J415"/>
    <mergeCell ref="A352:C352"/>
    <mergeCell ref="A347:C347"/>
    <mergeCell ref="A336:J336"/>
    <mergeCell ref="A351:C351"/>
    <mergeCell ref="B440:J440"/>
    <mergeCell ref="A441:J441"/>
    <mergeCell ref="A399:H399"/>
    <mergeCell ref="C376:G376"/>
    <mergeCell ref="B382:I384"/>
    <mergeCell ref="A386:H386"/>
  </mergeCells>
  <hyperlinks>
    <hyperlink ref="H187" r:id="rId1" display="pni.nag@yandex.ru"/>
  </hyperlink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3"/>
  <sheetViews>
    <sheetView workbookViewId="0" topLeftCell="A22">
      <selection activeCell="H24" sqref="H24:I24"/>
    </sheetView>
  </sheetViews>
  <sheetFormatPr defaultColWidth="9.00390625" defaultRowHeight="15.75"/>
  <cols>
    <col min="1" max="1" width="5.75390625" style="0" customWidth="1"/>
    <col min="6" max="6" width="8.75390625" style="0" customWidth="1"/>
    <col min="7" max="7" width="0.2421875" style="0" customWidth="1"/>
    <col min="11" max="11" width="12.75390625" style="0" customWidth="1"/>
    <col min="14" max="14" width="11.25390625" style="0" customWidth="1"/>
  </cols>
  <sheetData>
    <row r="2" spans="1:8" ht="15" customHeight="1">
      <c r="A2" s="309" t="s">
        <v>168</v>
      </c>
      <c r="B2" s="309"/>
      <c r="C2" s="309"/>
      <c r="D2" s="309"/>
      <c r="E2" s="309"/>
      <c r="F2" s="309"/>
      <c r="G2" s="309"/>
      <c r="H2" s="309"/>
    </row>
    <row r="3" spans="1:8" ht="15.75">
      <c r="A3" t="s">
        <v>432</v>
      </c>
      <c r="B3" s="12"/>
      <c r="C3" s="12"/>
      <c r="D3" s="12"/>
      <c r="E3" s="12"/>
      <c r="F3" s="12"/>
      <c r="G3" s="12"/>
      <c r="H3" s="12"/>
    </row>
    <row r="4" spans="1:16" ht="44.25" customHeight="1">
      <c r="A4" s="61" t="s">
        <v>171</v>
      </c>
      <c r="B4" s="312" t="s">
        <v>17</v>
      </c>
      <c r="C4" s="312"/>
      <c r="D4" s="312"/>
      <c r="E4" s="312"/>
      <c r="F4" s="312"/>
      <c r="G4" s="312"/>
      <c r="H4" s="312" t="s">
        <v>169</v>
      </c>
      <c r="I4" s="313"/>
      <c r="J4" s="312" t="s">
        <v>170</v>
      </c>
      <c r="K4" s="312"/>
      <c r="L4" s="312" t="s">
        <v>324</v>
      </c>
      <c r="M4" s="313"/>
      <c r="N4" s="19" t="s">
        <v>26</v>
      </c>
      <c r="O4" s="334" t="s">
        <v>381</v>
      </c>
      <c r="P4" s="334"/>
    </row>
    <row r="5" spans="1:16" ht="18.75" customHeight="1">
      <c r="A5" s="317" t="s">
        <v>172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210"/>
      <c r="P5" s="137"/>
    </row>
    <row r="6" spans="1:16" ht="74.25" customHeight="1">
      <c r="A6" s="39" t="s">
        <v>166</v>
      </c>
      <c r="B6" s="308" t="s">
        <v>167</v>
      </c>
      <c r="C6" s="308"/>
      <c r="D6" s="308"/>
      <c r="E6" s="308"/>
      <c r="F6" s="308"/>
      <c r="G6" s="308"/>
      <c r="H6" s="310">
        <v>30</v>
      </c>
      <c r="I6" s="311"/>
      <c r="J6" s="310">
        <v>29</v>
      </c>
      <c r="K6" s="311"/>
      <c r="L6" s="314">
        <v>0.96</v>
      </c>
      <c r="M6" s="311"/>
      <c r="N6" s="60">
        <v>1</v>
      </c>
      <c r="O6" s="328"/>
      <c r="P6" s="329"/>
    </row>
    <row r="7" spans="1:16" ht="15.75">
      <c r="A7" s="276" t="s">
        <v>173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8"/>
      <c r="N7" s="63">
        <f>N6</f>
        <v>1</v>
      </c>
      <c r="O7" s="338"/>
      <c r="P7" s="339"/>
    </row>
    <row r="8" spans="1:16" ht="15.75">
      <c r="A8" s="317" t="s">
        <v>181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6"/>
      <c r="P8" s="337"/>
    </row>
    <row r="9" spans="1:16" ht="36" customHeight="1">
      <c r="A9" s="57" t="s">
        <v>265</v>
      </c>
      <c r="B9" s="308" t="s">
        <v>405</v>
      </c>
      <c r="C9" s="308"/>
      <c r="D9" s="308"/>
      <c r="E9" s="308"/>
      <c r="F9" s="308"/>
      <c r="G9" s="308"/>
      <c r="H9" s="266">
        <v>30</v>
      </c>
      <c r="I9" s="213"/>
      <c r="J9" s="315">
        <v>30</v>
      </c>
      <c r="K9" s="316"/>
      <c r="L9" s="296">
        <v>1</v>
      </c>
      <c r="M9" s="213"/>
      <c r="N9" s="60">
        <v>0.5</v>
      </c>
      <c r="O9" s="328"/>
      <c r="P9" s="329"/>
    </row>
    <row r="10" spans="1:16" ht="54" customHeight="1">
      <c r="A10" s="57" t="s">
        <v>290</v>
      </c>
      <c r="B10" s="308" t="s">
        <v>291</v>
      </c>
      <c r="C10" s="308"/>
      <c r="D10" s="308"/>
      <c r="E10" s="308"/>
      <c r="F10" s="308"/>
      <c r="G10" s="308"/>
      <c r="H10" s="266">
        <v>30</v>
      </c>
      <c r="I10" s="213"/>
      <c r="J10" s="266">
        <v>30</v>
      </c>
      <c r="K10" s="213"/>
      <c r="L10" s="296">
        <v>1</v>
      </c>
      <c r="M10" s="213"/>
      <c r="N10" s="60">
        <v>0.5</v>
      </c>
      <c r="O10" s="330"/>
      <c r="P10" s="331"/>
    </row>
    <row r="11" spans="1:16" ht="15.75">
      <c r="A11" s="276" t="s">
        <v>173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8"/>
      <c r="N11" s="63">
        <f>N10+N9</f>
        <v>1</v>
      </c>
      <c r="O11" s="332"/>
      <c r="P11" s="333"/>
    </row>
    <row r="12" spans="1:16" ht="30" customHeight="1">
      <c r="A12" s="317" t="s">
        <v>294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210"/>
      <c r="P12" s="137"/>
    </row>
    <row r="13" spans="1:16" ht="45" customHeight="1">
      <c r="A13" s="57" t="s">
        <v>295</v>
      </c>
      <c r="B13" s="308" t="s">
        <v>296</v>
      </c>
      <c r="C13" s="308"/>
      <c r="D13" s="308"/>
      <c r="E13" s="308"/>
      <c r="F13" s="308"/>
      <c r="G13" s="308"/>
      <c r="H13" s="266">
        <v>30</v>
      </c>
      <c r="I13" s="213"/>
      <c r="J13" s="266">
        <v>28</v>
      </c>
      <c r="K13" s="213"/>
      <c r="L13" s="296">
        <v>0.93</v>
      </c>
      <c r="M13" s="213"/>
      <c r="N13" s="62">
        <v>0.5</v>
      </c>
      <c r="O13" s="328"/>
      <c r="P13" s="329"/>
    </row>
    <row r="14" spans="1:16" ht="39.75" customHeight="1">
      <c r="A14" s="57" t="s">
        <v>297</v>
      </c>
      <c r="B14" s="308" t="s">
        <v>298</v>
      </c>
      <c r="C14" s="308"/>
      <c r="D14" s="308"/>
      <c r="E14" s="308"/>
      <c r="F14" s="308"/>
      <c r="G14" s="308"/>
      <c r="H14" s="266">
        <v>30</v>
      </c>
      <c r="I14" s="213"/>
      <c r="J14" s="266">
        <v>29</v>
      </c>
      <c r="K14" s="213"/>
      <c r="L14" s="296">
        <v>0.96</v>
      </c>
      <c r="M14" s="213"/>
      <c r="N14" s="62">
        <v>0.5</v>
      </c>
      <c r="O14" s="330"/>
      <c r="P14" s="331"/>
    </row>
    <row r="15" spans="1:16" ht="15.75">
      <c r="A15" s="276" t="s">
        <v>173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8"/>
      <c r="N15" s="63">
        <f>N14+N13</f>
        <v>1</v>
      </c>
      <c r="O15" s="332"/>
      <c r="P15" s="333"/>
    </row>
    <row r="16" spans="1:16" ht="19.5" customHeight="1">
      <c r="A16" s="317" t="s">
        <v>302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210"/>
      <c r="P16" s="137"/>
    </row>
    <row r="17" spans="1:16" ht="42" customHeight="1">
      <c r="A17" s="57" t="s">
        <v>303</v>
      </c>
      <c r="B17" s="308" t="s">
        <v>304</v>
      </c>
      <c r="C17" s="308"/>
      <c r="D17" s="308"/>
      <c r="E17" s="308"/>
      <c r="F17" s="308"/>
      <c r="G17" s="308"/>
      <c r="H17" s="266">
        <v>30</v>
      </c>
      <c r="I17" s="213"/>
      <c r="J17" s="266">
        <v>29</v>
      </c>
      <c r="K17" s="213"/>
      <c r="L17" s="296">
        <v>0.96</v>
      </c>
      <c r="M17" s="213"/>
      <c r="N17" s="62">
        <v>1</v>
      </c>
      <c r="O17" s="319"/>
      <c r="P17" s="320"/>
    </row>
    <row r="18" spans="1:16" ht="17.25" customHeight="1">
      <c r="A18" s="305" t="s">
        <v>306</v>
      </c>
      <c r="B18" s="300" t="s">
        <v>308</v>
      </c>
      <c r="C18" s="304"/>
      <c r="D18" s="304"/>
      <c r="E18" s="304"/>
      <c r="F18" s="304"/>
      <c r="G18" s="304"/>
      <c r="H18" s="210"/>
      <c r="I18" s="210"/>
      <c r="J18" s="210"/>
      <c r="K18" s="210"/>
      <c r="L18" s="210"/>
      <c r="M18" s="210"/>
      <c r="N18" s="137"/>
      <c r="O18" s="321"/>
      <c r="P18" s="322"/>
    </row>
    <row r="19" spans="1:16" ht="33.75" customHeight="1">
      <c r="A19" s="306"/>
      <c r="B19" s="300" t="s">
        <v>312</v>
      </c>
      <c r="C19" s="203"/>
      <c r="D19" s="203"/>
      <c r="E19" s="203"/>
      <c r="F19" s="203"/>
      <c r="G19" s="204"/>
      <c r="H19" s="266">
        <v>30</v>
      </c>
      <c r="I19" s="213"/>
      <c r="J19" s="266">
        <v>29</v>
      </c>
      <c r="K19" s="213"/>
      <c r="L19" s="296">
        <v>0.96</v>
      </c>
      <c r="M19" s="213"/>
      <c r="N19" s="62">
        <v>1</v>
      </c>
      <c r="O19" s="321"/>
      <c r="P19" s="322"/>
    </row>
    <row r="20" spans="1:16" ht="28.5" customHeight="1">
      <c r="A20" s="306"/>
      <c r="B20" s="300" t="s">
        <v>313</v>
      </c>
      <c r="C20" s="203"/>
      <c r="D20" s="203"/>
      <c r="E20" s="203"/>
      <c r="F20" s="203"/>
      <c r="G20" s="204"/>
      <c r="H20" s="266">
        <v>30</v>
      </c>
      <c r="I20" s="213"/>
      <c r="J20" s="266">
        <v>28</v>
      </c>
      <c r="K20" s="213"/>
      <c r="L20" s="296">
        <v>0.93</v>
      </c>
      <c r="M20" s="213"/>
      <c r="N20" s="62">
        <v>1</v>
      </c>
      <c r="O20" s="321"/>
      <c r="P20" s="322"/>
    </row>
    <row r="21" spans="1:16" ht="17.25" customHeight="1">
      <c r="A21" s="306"/>
      <c r="B21" s="300" t="s">
        <v>314</v>
      </c>
      <c r="C21" s="203"/>
      <c r="D21" s="203"/>
      <c r="E21" s="203"/>
      <c r="F21" s="203"/>
      <c r="G21" s="204"/>
      <c r="H21" s="266">
        <v>30</v>
      </c>
      <c r="I21" s="213"/>
      <c r="J21" s="266">
        <v>29</v>
      </c>
      <c r="K21" s="213"/>
      <c r="L21" s="296">
        <v>0.96</v>
      </c>
      <c r="M21" s="213"/>
      <c r="N21" s="62">
        <v>1</v>
      </c>
      <c r="O21" s="321"/>
      <c r="P21" s="322"/>
    </row>
    <row r="22" spans="1:16" ht="13.5" customHeight="1">
      <c r="A22" s="306"/>
      <c r="B22" s="300" t="s">
        <v>315</v>
      </c>
      <c r="C22" s="203"/>
      <c r="D22" s="203"/>
      <c r="E22" s="203"/>
      <c r="F22" s="203"/>
      <c r="G22" s="204"/>
      <c r="H22" s="266">
        <v>30</v>
      </c>
      <c r="I22" s="213"/>
      <c r="J22" s="266">
        <v>29</v>
      </c>
      <c r="K22" s="213"/>
      <c r="L22" s="296">
        <v>0.96</v>
      </c>
      <c r="M22" s="213"/>
      <c r="N22" s="62">
        <v>1</v>
      </c>
      <c r="O22" s="321"/>
      <c r="P22" s="322"/>
    </row>
    <row r="23" spans="1:16" ht="21.75" customHeight="1">
      <c r="A23" s="306"/>
      <c r="B23" s="300" t="s">
        <v>316</v>
      </c>
      <c r="C23" s="203"/>
      <c r="D23" s="203"/>
      <c r="E23" s="203"/>
      <c r="F23" s="203"/>
      <c r="G23" s="204"/>
      <c r="H23" s="266">
        <v>30</v>
      </c>
      <c r="I23" s="213"/>
      <c r="J23" s="266">
        <v>29</v>
      </c>
      <c r="K23" s="213"/>
      <c r="L23" s="296">
        <v>0.96</v>
      </c>
      <c r="M23" s="213"/>
      <c r="N23" s="62">
        <v>1</v>
      </c>
      <c r="O23" s="321"/>
      <c r="P23" s="322"/>
    </row>
    <row r="24" spans="1:16" ht="24.75" customHeight="1">
      <c r="A24" s="306"/>
      <c r="B24" s="300" t="s">
        <v>317</v>
      </c>
      <c r="C24" s="203"/>
      <c r="D24" s="203"/>
      <c r="E24" s="203"/>
      <c r="F24" s="203"/>
      <c r="G24" s="204"/>
      <c r="H24" s="266">
        <v>30</v>
      </c>
      <c r="I24" s="213"/>
      <c r="J24" s="266">
        <v>28</v>
      </c>
      <c r="K24" s="213"/>
      <c r="L24" s="296">
        <v>0.93</v>
      </c>
      <c r="M24" s="213"/>
      <c r="N24" s="62">
        <v>1</v>
      </c>
      <c r="O24" s="321"/>
      <c r="P24" s="322"/>
    </row>
    <row r="25" spans="1:16" ht="15" customHeight="1">
      <c r="A25" s="306"/>
      <c r="B25" s="300" t="s">
        <v>318</v>
      </c>
      <c r="C25" s="203"/>
      <c r="D25" s="203"/>
      <c r="E25" s="203"/>
      <c r="F25" s="203"/>
      <c r="G25" s="204"/>
      <c r="H25" s="266">
        <v>30</v>
      </c>
      <c r="I25" s="213"/>
      <c r="J25" s="266">
        <v>27</v>
      </c>
      <c r="K25" s="213"/>
      <c r="L25" s="296">
        <v>0.9</v>
      </c>
      <c r="M25" s="213"/>
      <c r="N25" s="62">
        <v>1</v>
      </c>
      <c r="O25" s="321"/>
      <c r="P25" s="322"/>
    </row>
    <row r="26" spans="1:16" ht="15" customHeight="1">
      <c r="A26" s="306"/>
      <c r="B26" s="300" t="s">
        <v>319</v>
      </c>
      <c r="C26" s="203"/>
      <c r="D26" s="203"/>
      <c r="E26" s="203"/>
      <c r="F26" s="203"/>
      <c r="G26" s="204"/>
      <c r="H26" s="266">
        <v>30</v>
      </c>
      <c r="I26" s="213"/>
      <c r="J26" s="266">
        <v>28</v>
      </c>
      <c r="K26" s="213"/>
      <c r="L26" s="296">
        <v>0.93</v>
      </c>
      <c r="M26" s="213"/>
      <c r="N26" s="62">
        <v>1</v>
      </c>
      <c r="O26" s="321"/>
      <c r="P26" s="322"/>
    </row>
    <row r="27" spans="1:16" ht="15" customHeight="1">
      <c r="A27" s="306"/>
      <c r="B27" s="301" t="s">
        <v>0</v>
      </c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3"/>
      <c r="N27" s="62">
        <f>SUM(N19:N26)/8</f>
        <v>1</v>
      </c>
      <c r="O27" s="321"/>
      <c r="P27" s="322"/>
    </row>
    <row r="28" spans="1:16" ht="15.75" customHeight="1">
      <c r="A28" s="307"/>
      <c r="B28" s="297" t="s">
        <v>320</v>
      </c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9"/>
      <c r="N28" s="64">
        <f>N27</f>
        <v>1</v>
      </c>
      <c r="O28" s="321"/>
      <c r="P28" s="322"/>
    </row>
    <row r="29" spans="1:16" ht="39.75" customHeight="1">
      <c r="A29" s="57" t="s">
        <v>309</v>
      </c>
      <c r="B29" s="308" t="s">
        <v>310</v>
      </c>
      <c r="C29" s="308"/>
      <c r="D29" s="308"/>
      <c r="E29" s="308"/>
      <c r="F29" s="308"/>
      <c r="G29" s="308"/>
      <c r="H29" s="266">
        <v>30</v>
      </c>
      <c r="I29" s="213"/>
      <c r="J29" s="266">
        <v>30</v>
      </c>
      <c r="K29" s="213"/>
      <c r="L29" s="296">
        <v>1</v>
      </c>
      <c r="M29" s="213"/>
      <c r="N29" s="62">
        <v>1</v>
      </c>
      <c r="O29" s="321"/>
      <c r="P29" s="322"/>
    </row>
    <row r="30" spans="1:16" ht="58.5" customHeight="1">
      <c r="A30" s="57" t="s">
        <v>322</v>
      </c>
      <c r="B30" s="308" t="s">
        <v>323</v>
      </c>
      <c r="C30" s="308"/>
      <c r="D30" s="308"/>
      <c r="E30" s="308"/>
      <c r="F30" s="308"/>
      <c r="G30" s="308"/>
      <c r="H30" s="266">
        <v>30</v>
      </c>
      <c r="I30" s="213"/>
      <c r="J30" s="266">
        <v>30</v>
      </c>
      <c r="K30" s="213"/>
      <c r="L30" s="296">
        <v>0.93</v>
      </c>
      <c r="M30" s="213"/>
      <c r="N30" s="62">
        <v>1</v>
      </c>
      <c r="O30" s="321"/>
      <c r="P30" s="322"/>
    </row>
    <row r="31" spans="1:16" ht="15.75">
      <c r="A31" s="276" t="s">
        <v>173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8"/>
      <c r="N31" s="63">
        <f>N30+N29+N28+N17</f>
        <v>4</v>
      </c>
      <c r="O31" s="323"/>
      <c r="P31" s="324"/>
    </row>
    <row r="32" spans="1:16" ht="7.5" customHeight="1">
      <c r="A32" s="136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137"/>
      <c r="O32" s="5"/>
      <c r="P32" s="5"/>
    </row>
    <row r="33" spans="1:16" ht="20.25">
      <c r="A33" s="325" t="s">
        <v>326</v>
      </c>
      <c r="B33" s="326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7"/>
      <c r="N33" s="68">
        <f>N31+N15+N11+N7</f>
        <v>7</v>
      </c>
      <c r="O33" s="5"/>
      <c r="P33" s="5"/>
    </row>
  </sheetData>
  <sheetProtection/>
  <mergeCells count="88">
    <mergeCell ref="L14:M14"/>
    <mergeCell ref="O9:P11"/>
    <mergeCell ref="O4:P4"/>
    <mergeCell ref="A5:P5"/>
    <mergeCell ref="A8:P8"/>
    <mergeCell ref="O6:P7"/>
    <mergeCell ref="O13:P15"/>
    <mergeCell ref="A12:P12"/>
    <mergeCell ref="L13:M13"/>
    <mergeCell ref="J14:K14"/>
    <mergeCell ref="J13:K13"/>
    <mergeCell ref="A16:P16"/>
    <mergeCell ref="O17:P31"/>
    <mergeCell ref="A33:M33"/>
    <mergeCell ref="A32:N32"/>
    <mergeCell ref="H4:I4"/>
    <mergeCell ref="B4:G4"/>
    <mergeCell ref="B6:G6"/>
    <mergeCell ref="J10:K10"/>
    <mergeCell ref="L10:M10"/>
    <mergeCell ref="H6:I6"/>
    <mergeCell ref="J6:K6"/>
    <mergeCell ref="L4:M4"/>
    <mergeCell ref="L6:M6"/>
    <mergeCell ref="J9:K9"/>
    <mergeCell ref="L9:M9"/>
    <mergeCell ref="J4:K4"/>
    <mergeCell ref="B10:G10"/>
    <mergeCell ref="B13:G13"/>
    <mergeCell ref="H9:I9"/>
    <mergeCell ref="H10:I10"/>
    <mergeCell ref="H13:I13"/>
    <mergeCell ref="B14:G14"/>
    <mergeCell ref="H14:I14"/>
    <mergeCell ref="B9:G9"/>
    <mergeCell ref="B17:G17"/>
    <mergeCell ref="B29:G29"/>
    <mergeCell ref="A15:M15"/>
    <mergeCell ref="H17:I17"/>
    <mergeCell ref="J17:K17"/>
    <mergeCell ref="L17:M17"/>
    <mergeCell ref="J21:K21"/>
    <mergeCell ref="L21:M21"/>
    <mergeCell ref="B19:G19"/>
    <mergeCell ref="L19:M19"/>
    <mergeCell ref="B30:G30"/>
    <mergeCell ref="A2:H2"/>
    <mergeCell ref="A7:M7"/>
    <mergeCell ref="A11:M11"/>
    <mergeCell ref="H29:I29"/>
    <mergeCell ref="J29:K29"/>
    <mergeCell ref="L29:M29"/>
    <mergeCell ref="H30:I30"/>
    <mergeCell ref="J30:K30"/>
    <mergeCell ref="L30:M30"/>
    <mergeCell ref="H20:I20"/>
    <mergeCell ref="J20:K20"/>
    <mergeCell ref="L20:M20"/>
    <mergeCell ref="A18:A28"/>
    <mergeCell ref="B25:G25"/>
    <mergeCell ref="H19:I19"/>
    <mergeCell ref="J19:K19"/>
    <mergeCell ref="H21:I21"/>
    <mergeCell ref="B20:G20"/>
    <mergeCell ref="B21:G21"/>
    <mergeCell ref="B23:G23"/>
    <mergeCell ref="B24:G24"/>
    <mergeCell ref="H23:I23"/>
    <mergeCell ref="J23:K23"/>
    <mergeCell ref="L23:M23"/>
    <mergeCell ref="L22:M22"/>
    <mergeCell ref="B18:N18"/>
    <mergeCell ref="A31:M31"/>
    <mergeCell ref="H24:I24"/>
    <mergeCell ref="J24:K24"/>
    <mergeCell ref="L24:M24"/>
    <mergeCell ref="H25:I25"/>
    <mergeCell ref="J25:K25"/>
    <mergeCell ref="H22:I22"/>
    <mergeCell ref="J22:K22"/>
    <mergeCell ref="B22:G22"/>
    <mergeCell ref="H26:I26"/>
    <mergeCell ref="J26:K26"/>
    <mergeCell ref="L26:M26"/>
    <mergeCell ref="B28:M28"/>
    <mergeCell ref="B26:G26"/>
    <mergeCell ref="L25:M25"/>
    <mergeCell ref="B27:M27"/>
  </mergeCells>
  <printOptions/>
  <pageMargins left="0.1968503937007874" right="0.1968503937007874" top="0.31496062992125984" bottom="0.3149606299212598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5"/>
  <sheetViews>
    <sheetView workbookViewId="0" topLeftCell="A4">
      <selection activeCell="I20" sqref="I20"/>
    </sheetView>
  </sheetViews>
  <sheetFormatPr defaultColWidth="9.00390625" defaultRowHeight="15.75"/>
  <cols>
    <col min="1" max="1" width="5.125" style="0" customWidth="1"/>
    <col min="6" max="6" width="20.00390625" style="0" customWidth="1"/>
    <col min="7" max="7" width="4.75390625" style="0" customWidth="1"/>
    <col min="8" max="8" width="6.625" style="0" customWidth="1"/>
    <col min="9" max="9" width="10.75390625" style="0" customWidth="1"/>
  </cols>
  <sheetData>
    <row r="2" spans="1:9" ht="22.5">
      <c r="A2" s="355" t="s">
        <v>16</v>
      </c>
      <c r="B2" s="355"/>
      <c r="C2" s="355"/>
      <c r="D2" s="355"/>
      <c r="E2" s="355"/>
      <c r="F2" s="355"/>
      <c r="G2" s="355"/>
      <c r="H2" s="355"/>
      <c r="I2" s="2"/>
    </row>
    <row r="4" spans="1:9" ht="37.5" customHeight="1">
      <c r="A4" s="9" t="s">
        <v>18</v>
      </c>
      <c r="B4" s="351" t="s">
        <v>17</v>
      </c>
      <c r="C4" s="351"/>
      <c r="D4" s="351"/>
      <c r="E4" s="351"/>
      <c r="F4" s="351"/>
      <c r="G4" s="351" t="s">
        <v>176</v>
      </c>
      <c r="H4" s="351"/>
      <c r="I4" s="9" t="s">
        <v>1</v>
      </c>
    </row>
    <row r="5" spans="1:9" ht="24" customHeight="1">
      <c r="A5" s="360" t="s">
        <v>172</v>
      </c>
      <c r="B5" s="360"/>
      <c r="C5" s="360"/>
      <c r="D5" s="360"/>
      <c r="E5" s="360"/>
      <c r="F5" s="360"/>
      <c r="G5" s="360"/>
      <c r="H5" s="361"/>
      <c r="I5" s="5">
        <v>0.1</v>
      </c>
    </row>
    <row r="6" spans="1:9" ht="69.75" customHeight="1">
      <c r="A6" s="42" t="s">
        <v>174</v>
      </c>
      <c r="B6" s="357" t="s">
        <v>175</v>
      </c>
      <c r="C6" s="358"/>
      <c r="D6" s="358"/>
      <c r="E6" s="358"/>
      <c r="F6" s="359"/>
      <c r="G6" s="345">
        <f>'исследование показателей'!F12+'исследование показателей'!H64+'исследование показателей'!H110</f>
        <v>3</v>
      </c>
      <c r="H6" s="346"/>
      <c r="I6" s="362"/>
    </row>
    <row r="7" spans="1:9" ht="27" customHeight="1">
      <c r="A7" s="43" t="s">
        <v>103</v>
      </c>
      <c r="B7" s="357" t="s">
        <v>104</v>
      </c>
      <c r="C7" s="358"/>
      <c r="D7" s="358"/>
      <c r="E7" s="358"/>
      <c r="F7" s="359"/>
      <c r="G7" s="345">
        <f>'исследование показателей'!H125</f>
        <v>1</v>
      </c>
      <c r="H7" s="346"/>
      <c r="I7" s="363"/>
    </row>
    <row r="8" spans="1:9" ht="24" customHeight="1">
      <c r="A8" s="43" t="s">
        <v>116</v>
      </c>
      <c r="B8" s="357" t="s">
        <v>117</v>
      </c>
      <c r="C8" s="358"/>
      <c r="D8" s="358"/>
      <c r="E8" s="358"/>
      <c r="F8" s="359"/>
      <c r="G8" s="345">
        <f>'исследование показателей'!H135+'исследование показателей'!H143</f>
        <v>2</v>
      </c>
      <c r="H8" s="346"/>
      <c r="I8" s="363"/>
    </row>
    <row r="9" spans="1:9" ht="37.5" customHeight="1">
      <c r="A9" s="44" t="s">
        <v>123</v>
      </c>
      <c r="B9" s="357" t="s">
        <v>177</v>
      </c>
      <c r="C9" s="358"/>
      <c r="D9" s="358"/>
      <c r="E9" s="358"/>
      <c r="F9" s="359"/>
      <c r="G9" s="345">
        <f>'исследование показателей'!G173+'исследование показателей'!G203</f>
        <v>1</v>
      </c>
      <c r="H9" s="346"/>
      <c r="I9" s="363"/>
    </row>
    <row r="10" spans="1:9" ht="28.5" customHeight="1">
      <c r="A10" s="44" t="s">
        <v>150</v>
      </c>
      <c r="B10" s="357" t="s">
        <v>178</v>
      </c>
      <c r="C10" s="358"/>
      <c r="D10" s="358"/>
      <c r="E10" s="358"/>
      <c r="F10" s="359"/>
      <c r="G10" s="345">
        <f>'исследование показателей'!H217+'исследование показателей'!H226</f>
        <v>2</v>
      </c>
      <c r="H10" s="346"/>
      <c r="I10" s="363"/>
    </row>
    <row r="11" spans="1:9" ht="24" customHeight="1">
      <c r="A11" s="44" t="s">
        <v>156</v>
      </c>
      <c r="B11" s="357" t="s">
        <v>179</v>
      </c>
      <c r="C11" s="358"/>
      <c r="D11" s="358"/>
      <c r="E11" s="358"/>
      <c r="F11" s="359"/>
      <c r="G11" s="345">
        <f>'исследование показателей'!H239+'исследование показателей'!H252</f>
        <v>2</v>
      </c>
      <c r="H11" s="346"/>
      <c r="I11" s="363"/>
    </row>
    <row r="12" spans="1:9" ht="63" customHeight="1">
      <c r="A12" s="44" t="s">
        <v>180</v>
      </c>
      <c r="B12" s="357" t="s">
        <v>167</v>
      </c>
      <c r="C12" s="358"/>
      <c r="D12" s="358"/>
      <c r="E12" s="358"/>
      <c r="F12" s="359"/>
      <c r="G12" s="345">
        <f>'анализ и результаты анкетирован'!N7</f>
        <v>1</v>
      </c>
      <c r="H12" s="346"/>
      <c r="I12" s="364"/>
    </row>
    <row r="13" spans="1:9" ht="15.75">
      <c r="A13" s="356" t="s">
        <v>293</v>
      </c>
      <c r="B13" s="194"/>
      <c r="C13" s="194"/>
      <c r="D13" s="194"/>
      <c r="E13" s="194"/>
      <c r="F13" s="195"/>
      <c r="G13" s="349">
        <f>G12+G11+G10+G9+G8+G7+G6</f>
        <v>12</v>
      </c>
      <c r="H13" s="350"/>
      <c r="I13" s="60">
        <f>I5*G13/13</f>
        <v>0.09230769230769233</v>
      </c>
    </row>
    <row r="14" spans="1:9" ht="26.25" customHeight="1">
      <c r="A14" s="352" t="s">
        <v>181</v>
      </c>
      <c r="B14" s="353"/>
      <c r="C14" s="353"/>
      <c r="D14" s="353"/>
      <c r="E14" s="353"/>
      <c r="F14" s="353"/>
      <c r="G14" s="353"/>
      <c r="H14" s="354"/>
      <c r="I14" s="5">
        <v>0.2</v>
      </c>
    </row>
    <row r="15" spans="1:9" ht="42" customHeight="1">
      <c r="A15" s="44" t="s">
        <v>183</v>
      </c>
      <c r="B15" s="357" t="s">
        <v>182</v>
      </c>
      <c r="C15" s="358"/>
      <c r="D15" s="358"/>
      <c r="E15" s="358"/>
      <c r="F15" s="359"/>
      <c r="G15" s="345">
        <f>'исследование показателей'!H291+'исследование показателей'!H331+'исследование показателей'!H363+'исследование показателей'!H376</f>
        <v>2.5</v>
      </c>
      <c r="H15" s="346"/>
      <c r="I15" s="362"/>
    </row>
    <row r="16" spans="1:9" ht="27" customHeight="1">
      <c r="A16" s="44" t="s">
        <v>265</v>
      </c>
      <c r="B16" s="357" t="s">
        <v>405</v>
      </c>
      <c r="C16" s="358"/>
      <c r="D16" s="358"/>
      <c r="E16" s="358"/>
      <c r="F16" s="359"/>
      <c r="G16" s="345">
        <f>'анализ и результаты анкетирован'!N9</f>
        <v>0.5</v>
      </c>
      <c r="H16" s="346"/>
      <c r="I16" s="363"/>
    </row>
    <row r="17" spans="1:9" ht="33" customHeight="1">
      <c r="A17" s="44" t="s">
        <v>266</v>
      </c>
      <c r="B17" s="357" t="s">
        <v>267</v>
      </c>
      <c r="C17" s="358"/>
      <c r="D17" s="358"/>
      <c r="E17" s="358"/>
      <c r="F17" s="359"/>
      <c r="G17" s="345">
        <f>'исследование показателей'!H411</f>
        <v>0.5</v>
      </c>
      <c r="H17" s="346"/>
      <c r="I17" s="363"/>
    </row>
    <row r="18" spans="1:9" ht="24" customHeight="1">
      <c r="A18" s="44" t="s">
        <v>279</v>
      </c>
      <c r="B18" s="357" t="s">
        <v>280</v>
      </c>
      <c r="C18" s="358"/>
      <c r="D18" s="358"/>
      <c r="E18" s="358"/>
      <c r="F18" s="359"/>
      <c r="G18" s="345">
        <f>'исследование показателей'!H435</f>
        <v>0.6</v>
      </c>
      <c r="H18" s="346"/>
      <c r="I18" s="363"/>
    </row>
    <row r="19" spans="1:9" ht="39" customHeight="1">
      <c r="A19" s="44" t="s">
        <v>289</v>
      </c>
      <c r="B19" s="357" t="s">
        <v>291</v>
      </c>
      <c r="C19" s="358"/>
      <c r="D19" s="358"/>
      <c r="E19" s="358"/>
      <c r="F19" s="359"/>
      <c r="G19" s="345">
        <f>'анализ и результаты анкетирован'!N10</f>
        <v>0.5</v>
      </c>
      <c r="H19" s="346"/>
      <c r="I19" s="364"/>
    </row>
    <row r="20" spans="1:9" ht="15.75">
      <c r="A20" s="356" t="s">
        <v>292</v>
      </c>
      <c r="B20" s="194"/>
      <c r="C20" s="194"/>
      <c r="D20" s="194"/>
      <c r="E20" s="194"/>
      <c r="F20" s="195"/>
      <c r="G20" s="349">
        <f>G19+G18+G17+G16+G15</f>
        <v>4.6</v>
      </c>
      <c r="H20" s="350"/>
      <c r="I20" s="60">
        <f>I14*G20/8</f>
        <v>0.11499999999999999</v>
      </c>
    </row>
    <row r="21" spans="1:9" ht="24" customHeight="1">
      <c r="A21" s="352" t="s">
        <v>294</v>
      </c>
      <c r="B21" s="353"/>
      <c r="C21" s="353"/>
      <c r="D21" s="353"/>
      <c r="E21" s="353"/>
      <c r="F21" s="353"/>
      <c r="G21" s="353"/>
      <c r="H21" s="354"/>
      <c r="I21" s="5">
        <v>0.1</v>
      </c>
    </row>
    <row r="22" spans="1:9" ht="40.5" customHeight="1">
      <c r="A22" s="44" t="s">
        <v>295</v>
      </c>
      <c r="B22" s="357" t="s">
        <v>296</v>
      </c>
      <c r="C22" s="358"/>
      <c r="D22" s="358"/>
      <c r="E22" s="358"/>
      <c r="F22" s="359"/>
      <c r="G22" s="345">
        <f>'анализ и результаты анкетирован'!N13+'исследование показателей'!H443</f>
        <v>1</v>
      </c>
      <c r="H22" s="346"/>
      <c r="I22" s="362"/>
    </row>
    <row r="23" spans="1:9" ht="40.5" customHeight="1">
      <c r="A23" s="44" t="s">
        <v>297</v>
      </c>
      <c r="B23" s="357" t="s">
        <v>298</v>
      </c>
      <c r="C23" s="358"/>
      <c r="D23" s="358"/>
      <c r="E23" s="358"/>
      <c r="F23" s="359"/>
      <c r="G23" s="345">
        <f>'анализ и результаты анкетирован'!N14+'исследование показателей'!H443</f>
        <v>1</v>
      </c>
      <c r="H23" s="346"/>
      <c r="I23" s="363"/>
    </row>
    <row r="24" spans="1:9" ht="61.5" customHeight="1">
      <c r="A24" s="44" t="s">
        <v>299</v>
      </c>
      <c r="B24" s="357" t="s">
        <v>300</v>
      </c>
      <c r="C24" s="358"/>
      <c r="D24" s="358"/>
      <c r="E24" s="358"/>
      <c r="F24" s="359"/>
      <c r="G24" s="345">
        <f>'исследование показателей'!H449</f>
        <v>0.5</v>
      </c>
      <c r="H24" s="346"/>
      <c r="I24" s="364"/>
    </row>
    <row r="25" spans="1:9" ht="15.75">
      <c r="A25" s="356" t="s">
        <v>301</v>
      </c>
      <c r="B25" s="194"/>
      <c r="C25" s="194"/>
      <c r="D25" s="194"/>
      <c r="E25" s="194"/>
      <c r="F25" s="195"/>
      <c r="G25" s="349">
        <f>G24+G23+G22</f>
        <v>2.5</v>
      </c>
      <c r="H25" s="350"/>
      <c r="I25" s="60">
        <f>I21*G25/3</f>
        <v>0.08333333333333333</v>
      </c>
    </row>
    <row r="26" spans="1:9" ht="24.75" customHeight="1">
      <c r="A26" s="352" t="s">
        <v>302</v>
      </c>
      <c r="B26" s="353"/>
      <c r="C26" s="353"/>
      <c r="D26" s="353"/>
      <c r="E26" s="353"/>
      <c r="F26" s="353"/>
      <c r="G26" s="353"/>
      <c r="H26" s="354"/>
      <c r="I26" s="5">
        <v>0.4</v>
      </c>
    </row>
    <row r="27" spans="1:9" ht="39" customHeight="1">
      <c r="A27" s="44" t="s">
        <v>305</v>
      </c>
      <c r="B27" s="357" t="s">
        <v>304</v>
      </c>
      <c r="C27" s="358"/>
      <c r="D27" s="358"/>
      <c r="E27" s="358"/>
      <c r="F27" s="359"/>
      <c r="G27" s="345">
        <f>'анализ и результаты анкетирован'!N17</f>
        <v>1</v>
      </c>
      <c r="H27" s="346"/>
      <c r="I27" s="362"/>
    </row>
    <row r="28" spans="1:9" ht="36" customHeight="1">
      <c r="A28" s="44" t="s">
        <v>306</v>
      </c>
      <c r="B28" s="357" t="s">
        <v>307</v>
      </c>
      <c r="C28" s="358"/>
      <c r="D28" s="358"/>
      <c r="E28" s="358"/>
      <c r="F28" s="359"/>
      <c r="G28" s="345">
        <f>'анализ и результаты анкетирован'!N28</f>
        <v>1</v>
      </c>
      <c r="H28" s="346"/>
      <c r="I28" s="363"/>
    </row>
    <row r="29" spans="1:9" ht="35.25" customHeight="1">
      <c r="A29" s="44" t="s">
        <v>309</v>
      </c>
      <c r="B29" s="357" t="s">
        <v>310</v>
      </c>
      <c r="C29" s="358"/>
      <c r="D29" s="358"/>
      <c r="E29" s="358"/>
      <c r="F29" s="359"/>
      <c r="G29" s="345">
        <f>'анализ и результаты анкетирован'!N29</f>
        <v>1</v>
      </c>
      <c r="H29" s="346"/>
      <c r="I29" s="363"/>
    </row>
    <row r="30" spans="1:9" ht="27" customHeight="1">
      <c r="A30" s="44" t="s">
        <v>311</v>
      </c>
      <c r="B30" s="357" t="s">
        <v>321</v>
      </c>
      <c r="C30" s="358"/>
      <c r="D30" s="358"/>
      <c r="E30" s="358"/>
      <c r="F30" s="359"/>
      <c r="G30" s="345">
        <f>'исследование показателей'!H461</f>
        <v>1</v>
      </c>
      <c r="H30" s="346"/>
      <c r="I30" s="363"/>
    </row>
    <row r="31" spans="1:9" ht="39.75" customHeight="1">
      <c r="A31" s="44" t="s">
        <v>322</v>
      </c>
      <c r="B31" s="357" t="s">
        <v>323</v>
      </c>
      <c r="C31" s="358"/>
      <c r="D31" s="358"/>
      <c r="E31" s="358"/>
      <c r="F31" s="359"/>
      <c r="G31" s="345">
        <f>'анализ и результаты анкетирован'!N30</f>
        <v>1</v>
      </c>
      <c r="H31" s="346"/>
      <c r="I31" s="364"/>
    </row>
    <row r="32" spans="1:9" ht="15.75">
      <c r="A32" s="356" t="s">
        <v>376</v>
      </c>
      <c r="B32" s="194"/>
      <c r="C32" s="194"/>
      <c r="D32" s="194"/>
      <c r="E32" s="194"/>
      <c r="F32" s="195"/>
      <c r="G32" s="349">
        <f>G31+G30+G29+G28+G27</f>
        <v>5</v>
      </c>
      <c r="H32" s="350"/>
      <c r="I32" s="5">
        <f>I26*G32/5</f>
        <v>0.4</v>
      </c>
    </row>
    <row r="33" spans="1:9" ht="50.25" customHeight="1">
      <c r="A33" s="348" t="s">
        <v>374</v>
      </c>
      <c r="B33" s="348"/>
      <c r="C33" s="348"/>
      <c r="D33" s="348"/>
      <c r="E33" s="348"/>
      <c r="F33" s="348"/>
      <c r="G33" s="348"/>
      <c r="H33" s="348"/>
      <c r="I33" s="5">
        <v>0.05</v>
      </c>
    </row>
    <row r="34" spans="1:9" ht="27.75" customHeight="1">
      <c r="A34" s="86" t="s">
        <v>330</v>
      </c>
      <c r="B34" s="342" t="s">
        <v>331</v>
      </c>
      <c r="C34" s="342"/>
      <c r="D34" s="342"/>
      <c r="E34" s="342"/>
      <c r="F34" s="342"/>
      <c r="G34" s="340">
        <f>'исследование показателей'!H479</f>
        <v>2</v>
      </c>
      <c r="H34" s="340"/>
      <c r="I34" s="362"/>
    </row>
    <row r="35" spans="1:9" ht="28.5" customHeight="1">
      <c r="A35" s="86" t="s">
        <v>341</v>
      </c>
      <c r="B35" s="342" t="s">
        <v>344</v>
      </c>
      <c r="C35" s="342"/>
      <c r="D35" s="342"/>
      <c r="E35" s="342"/>
      <c r="F35" s="342"/>
      <c r="G35" s="340">
        <f>'исследование показателей'!H490</f>
        <v>1</v>
      </c>
      <c r="H35" s="340"/>
      <c r="I35" s="363"/>
    </row>
    <row r="36" spans="1:9" ht="15.75">
      <c r="A36" s="86" t="s">
        <v>346</v>
      </c>
      <c r="B36" s="342" t="s">
        <v>347</v>
      </c>
      <c r="C36" s="342"/>
      <c r="D36" s="342"/>
      <c r="E36" s="342"/>
      <c r="F36" s="342"/>
      <c r="G36" s="340">
        <f>'исследование показателей'!H499</f>
        <v>0.2</v>
      </c>
      <c r="H36" s="340"/>
      <c r="I36" s="363"/>
    </row>
    <row r="37" spans="1:9" ht="27" customHeight="1">
      <c r="A37" s="86" t="s">
        <v>348</v>
      </c>
      <c r="B37" s="342" t="s">
        <v>349</v>
      </c>
      <c r="C37" s="342"/>
      <c r="D37" s="342"/>
      <c r="E37" s="342"/>
      <c r="F37" s="342"/>
      <c r="G37" s="340">
        <f>'исследование показателей'!H509</f>
        <v>0.6</v>
      </c>
      <c r="H37" s="340"/>
      <c r="I37" s="363"/>
    </row>
    <row r="38" spans="1:9" ht="29.25" customHeight="1">
      <c r="A38" s="86" t="s">
        <v>352</v>
      </c>
      <c r="B38" s="342" t="s">
        <v>351</v>
      </c>
      <c r="C38" s="342"/>
      <c r="D38" s="342"/>
      <c r="E38" s="342"/>
      <c r="F38" s="342"/>
      <c r="G38" s="340">
        <f>'исследование показателей'!H518</f>
        <v>1</v>
      </c>
      <c r="H38" s="340"/>
      <c r="I38" s="364"/>
    </row>
    <row r="39" spans="1:9" ht="15.75">
      <c r="A39" s="276" t="s">
        <v>375</v>
      </c>
      <c r="B39" s="277"/>
      <c r="C39" s="277"/>
      <c r="D39" s="277"/>
      <c r="E39" s="277"/>
      <c r="F39" s="278"/>
      <c r="G39" s="341">
        <f>SUM(G34:G38)</f>
        <v>4.800000000000001</v>
      </c>
      <c r="H39" s="193"/>
      <c r="I39" s="5">
        <f>I33*G39/6</f>
        <v>0.04000000000000001</v>
      </c>
    </row>
    <row r="40" spans="1:9" ht="15.75">
      <c r="A40" s="344" t="s">
        <v>353</v>
      </c>
      <c r="B40" s="344"/>
      <c r="C40" s="344"/>
      <c r="D40" s="344"/>
      <c r="E40" s="344"/>
      <c r="F40" s="344"/>
      <c r="G40" s="344"/>
      <c r="H40" s="344"/>
      <c r="I40" s="366">
        <v>0.1</v>
      </c>
    </row>
    <row r="41" spans="1:9" ht="15.75">
      <c r="A41" s="344"/>
      <c r="B41" s="344"/>
      <c r="C41" s="344"/>
      <c r="D41" s="344"/>
      <c r="E41" s="344"/>
      <c r="F41" s="344"/>
      <c r="G41" s="344"/>
      <c r="H41" s="344"/>
      <c r="I41" s="367"/>
    </row>
    <row r="42" spans="1:9" ht="15.75">
      <c r="A42" s="86" t="s">
        <v>355</v>
      </c>
      <c r="B42" s="347" t="s">
        <v>354</v>
      </c>
      <c r="C42" s="347"/>
      <c r="D42" s="347"/>
      <c r="E42" s="347"/>
      <c r="F42" s="347"/>
      <c r="G42" s="340">
        <f>'исследование показателей'!H530</f>
        <v>0.5</v>
      </c>
      <c r="H42" s="340"/>
      <c r="I42" s="362"/>
    </row>
    <row r="43" spans="1:9" ht="15.75">
      <c r="A43" s="86" t="s">
        <v>359</v>
      </c>
      <c r="B43" s="342" t="s">
        <v>364</v>
      </c>
      <c r="C43" s="342"/>
      <c r="D43" s="342"/>
      <c r="E43" s="342"/>
      <c r="F43" s="342"/>
      <c r="G43" s="340">
        <f>'исследование показателей'!H538</f>
        <v>1</v>
      </c>
      <c r="H43" s="340"/>
      <c r="I43" s="363"/>
    </row>
    <row r="44" spans="1:9" ht="15.75">
      <c r="A44" s="86" t="s">
        <v>366</v>
      </c>
      <c r="B44" s="342" t="s">
        <v>358</v>
      </c>
      <c r="C44" s="342"/>
      <c r="D44" s="342"/>
      <c r="E44" s="342"/>
      <c r="F44" s="342"/>
      <c r="G44" s="340">
        <f>'исследование показателей'!H546</f>
        <v>1</v>
      </c>
      <c r="H44" s="340"/>
      <c r="I44" s="363"/>
    </row>
    <row r="45" spans="1:9" ht="15.75">
      <c r="A45" s="86" t="s">
        <v>361</v>
      </c>
      <c r="B45" s="342" t="s">
        <v>360</v>
      </c>
      <c r="C45" s="342"/>
      <c r="D45" s="342"/>
      <c r="E45" s="342"/>
      <c r="F45" s="342"/>
      <c r="G45" s="340">
        <f>'исследование показателей'!H555</f>
        <v>1</v>
      </c>
      <c r="H45" s="340"/>
      <c r="I45" s="363"/>
    </row>
    <row r="46" spans="1:9" ht="15.75">
      <c r="A46" s="86" t="s">
        <v>368</v>
      </c>
      <c r="B46" s="342" t="s">
        <v>362</v>
      </c>
      <c r="C46" s="342"/>
      <c r="D46" s="342"/>
      <c r="E46" s="342"/>
      <c r="F46" s="342"/>
      <c r="G46" s="340">
        <f>'исследование показателей'!H564</f>
        <v>0</v>
      </c>
      <c r="H46" s="340"/>
      <c r="I46" s="364"/>
    </row>
    <row r="47" spans="1:9" ht="15.75">
      <c r="A47" s="276" t="s">
        <v>377</v>
      </c>
      <c r="B47" s="277"/>
      <c r="C47" s="277"/>
      <c r="D47" s="277"/>
      <c r="E47" s="277"/>
      <c r="F47" s="278"/>
      <c r="G47" s="341">
        <f>SUM(G42:G46)</f>
        <v>3.5</v>
      </c>
      <c r="H47" s="193"/>
      <c r="I47" s="5">
        <f>I40*G47/5</f>
        <v>0.07</v>
      </c>
    </row>
    <row r="48" spans="1:13" ht="41.25" customHeight="1">
      <c r="A48" s="343" t="s">
        <v>369</v>
      </c>
      <c r="B48" s="343"/>
      <c r="C48" s="343"/>
      <c r="D48" s="343"/>
      <c r="E48" s="343"/>
      <c r="F48" s="343"/>
      <c r="G48" s="343"/>
      <c r="H48" s="343"/>
      <c r="I48" s="5">
        <v>0.05</v>
      </c>
      <c r="M48" s="107"/>
    </row>
    <row r="49" spans="1:9" ht="37.5" customHeight="1">
      <c r="A49" s="86" t="s">
        <v>378</v>
      </c>
      <c r="B49" s="342" t="s">
        <v>370</v>
      </c>
      <c r="C49" s="342"/>
      <c r="D49" s="342"/>
      <c r="E49" s="342"/>
      <c r="F49" s="342"/>
      <c r="G49" s="340">
        <f>'исследование показателей'!H579</f>
        <v>1</v>
      </c>
      <c r="H49" s="340"/>
      <c r="I49" s="5"/>
    </row>
    <row r="50" spans="1:9" ht="15.75">
      <c r="A50" s="276" t="s">
        <v>379</v>
      </c>
      <c r="B50" s="277"/>
      <c r="C50" s="277"/>
      <c r="D50" s="277"/>
      <c r="E50" s="277"/>
      <c r="F50" s="278"/>
      <c r="G50" s="341">
        <f>G49</f>
        <v>1</v>
      </c>
      <c r="H50" s="193"/>
      <c r="I50" s="5">
        <f>I48*G50/1</f>
        <v>0.05</v>
      </c>
    </row>
    <row r="52" spans="6:9" ht="15.75">
      <c r="F52" s="365" t="s">
        <v>2</v>
      </c>
      <c r="G52" s="365"/>
      <c r="H52" s="365"/>
      <c r="I52" s="106">
        <f>I50+I47+I39+I32+I25+I20+I13</f>
        <v>0.8506410256410257</v>
      </c>
    </row>
    <row r="54" ht="15.75">
      <c r="B54" t="s">
        <v>3</v>
      </c>
    </row>
    <row r="55" spans="2:8" ht="15.75">
      <c r="B55" t="s">
        <v>4</v>
      </c>
      <c r="H55" t="s">
        <v>5</v>
      </c>
    </row>
  </sheetData>
  <sheetProtection/>
  <mergeCells count="94">
    <mergeCell ref="I15:I19"/>
    <mergeCell ref="I6:I12"/>
    <mergeCell ref="F52:H52"/>
    <mergeCell ref="I40:I41"/>
    <mergeCell ref="I42:I46"/>
    <mergeCell ref="I34:I38"/>
    <mergeCell ref="I27:I31"/>
    <mergeCell ref="I22:I24"/>
    <mergeCell ref="B27:F27"/>
    <mergeCell ref="B28:F28"/>
    <mergeCell ref="B29:F29"/>
    <mergeCell ref="B30:F30"/>
    <mergeCell ref="B31:F31"/>
    <mergeCell ref="B22:F22"/>
    <mergeCell ref="B23:F23"/>
    <mergeCell ref="B24:F24"/>
    <mergeCell ref="B4:F4"/>
    <mergeCell ref="B6:F6"/>
    <mergeCell ref="B7:F7"/>
    <mergeCell ref="B8:F8"/>
    <mergeCell ref="A5:H5"/>
    <mergeCell ref="G6:H6"/>
    <mergeCell ref="G7:H7"/>
    <mergeCell ref="G8:H8"/>
    <mergeCell ref="A32:F32"/>
    <mergeCell ref="G32:H32"/>
    <mergeCell ref="B9:F9"/>
    <mergeCell ref="B10:F10"/>
    <mergeCell ref="B11:F11"/>
    <mergeCell ref="B12:F12"/>
    <mergeCell ref="B15:F15"/>
    <mergeCell ref="B16:F16"/>
    <mergeCell ref="B17:F17"/>
    <mergeCell ref="B18:F18"/>
    <mergeCell ref="G25:H25"/>
    <mergeCell ref="A25:F25"/>
    <mergeCell ref="A26:H26"/>
    <mergeCell ref="G15:H15"/>
    <mergeCell ref="G16:H16"/>
    <mergeCell ref="G17:H17"/>
    <mergeCell ref="G18:H18"/>
    <mergeCell ref="G19:H19"/>
    <mergeCell ref="G20:H20"/>
    <mergeCell ref="B19:F19"/>
    <mergeCell ref="A21:H21"/>
    <mergeCell ref="G22:H22"/>
    <mergeCell ref="G23:H23"/>
    <mergeCell ref="G24:H24"/>
    <mergeCell ref="A2:H2"/>
    <mergeCell ref="A13:F13"/>
    <mergeCell ref="A14:H14"/>
    <mergeCell ref="A20:F20"/>
    <mergeCell ref="G9:H9"/>
    <mergeCell ref="G10:H10"/>
    <mergeCell ref="G11:H11"/>
    <mergeCell ref="G12:H12"/>
    <mergeCell ref="G13:H13"/>
    <mergeCell ref="G4:H4"/>
    <mergeCell ref="G36:H36"/>
    <mergeCell ref="G37:H37"/>
    <mergeCell ref="G27:H27"/>
    <mergeCell ref="G28:H28"/>
    <mergeCell ref="G29:H29"/>
    <mergeCell ref="G30:H30"/>
    <mergeCell ref="G31:H31"/>
    <mergeCell ref="B42:F42"/>
    <mergeCell ref="B43:F43"/>
    <mergeCell ref="A33:H33"/>
    <mergeCell ref="B34:F34"/>
    <mergeCell ref="B35:F35"/>
    <mergeCell ref="B36:F36"/>
    <mergeCell ref="B37:F37"/>
    <mergeCell ref="B38:F38"/>
    <mergeCell ref="G34:H34"/>
    <mergeCell ref="A47:F47"/>
    <mergeCell ref="G47:H47"/>
    <mergeCell ref="A48:H48"/>
    <mergeCell ref="B49:F49"/>
    <mergeCell ref="G35:H35"/>
    <mergeCell ref="G38:H38"/>
    <mergeCell ref="A39:F39"/>
    <mergeCell ref="G39:H39"/>
    <mergeCell ref="A40:H41"/>
    <mergeCell ref="G42:H42"/>
    <mergeCell ref="G49:H49"/>
    <mergeCell ref="G43:H43"/>
    <mergeCell ref="G44:H44"/>
    <mergeCell ref="G45:H45"/>
    <mergeCell ref="A50:F50"/>
    <mergeCell ref="G50:H50"/>
    <mergeCell ref="B44:F44"/>
    <mergeCell ref="B45:F45"/>
    <mergeCell ref="B46:F46"/>
    <mergeCell ref="G46:H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8"/>
  <sheetViews>
    <sheetView tabSelected="1" workbookViewId="0" topLeftCell="A1">
      <selection activeCell="A12" sqref="A12:I12"/>
    </sheetView>
  </sheetViews>
  <sheetFormatPr defaultColWidth="9.00390625" defaultRowHeight="15.75"/>
  <sheetData>
    <row r="2" spans="1:10" ht="20.25">
      <c r="A2" s="371" t="s">
        <v>325</v>
      </c>
      <c r="B2" s="372"/>
      <c r="C2" s="372"/>
      <c r="D2" s="372"/>
      <c r="E2" s="372"/>
      <c r="F2" s="372"/>
      <c r="G2" s="372"/>
      <c r="H2" s="372"/>
      <c r="I2" s="372"/>
      <c r="J2" s="67"/>
    </row>
    <row r="3" ht="15.75">
      <c r="A3" t="s">
        <v>430</v>
      </c>
    </row>
    <row r="4" ht="15.75">
      <c r="A4" t="s">
        <v>431</v>
      </c>
    </row>
    <row r="5" spans="1:10" ht="108" customHeight="1">
      <c r="A5" s="375" t="s">
        <v>451</v>
      </c>
      <c r="B5" s="376"/>
      <c r="C5" s="376"/>
      <c r="D5" s="376"/>
      <c r="E5" s="376"/>
      <c r="F5" s="376"/>
      <c r="G5" s="376"/>
      <c r="H5" s="376"/>
      <c r="I5" s="376"/>
      <c r="J5" s="2"/>
    </row>
    <row r="6" spans="1:10" ht="15.75">
      <c r="A6" s="248" t="s">
        <v>452</v>
      </c>
      <c r="B6" s="248"/>
      <c r="C6" s="248"/>
      <c r="D6" s="248"/>
      <c r="E6" s="248"/>
      <c r="F6" s="65"/>
      <c r="G6" s="65"/>
      <c r="H6" s="65"/>
      <c r="I6" s="65"/>
      <c r="J6" s="65"/>
    </row>
    <row r="7" spans="1:10" ht="15.75">
      <c r="A7" s="248"/>
      <c r="B7" s="248"/>
      <c r="C7" s="248"/>
      <c r="D7" s="248"/>
      <c r="E7" s="248"/>
      <c r="F7" s="65"/>
      <c r="G7" s="65"/>
      <c r="H7" s="65"/>
      <c r="I7" s="65"/>
      <c r="J7" s="65"/>
    </row>
    <row r="8" spans="1:10" ht="122.25" customHeight="1">
      <c r="A8" s="375"/>
      <c r="B8" s="376"/>
      <c r="C8" s="376"/>
      <c r="D8" s="376"/>
      <c r="E8" s="376"/>
      <c r="F8" s="376"/>
      <c r="G8" s="376"/>
      <c r="H8" s="376"/>
      <c r="I8" s="376"/>
      <c r="J8" s="65"/>
    </row>
    <row r="9" spans="1:10" ht="101.25" customHeight="1">
      <c r="A9" s="368" t="s">
        <v>463</v>
      </c>
      <c r="B9" s="109"/>
      <c r="C9" s="109"/>
      <c r="D9" s="109"/>
      <c r="E9" s="109"/>
      <c r="F9" s="109"/>
      <c r="G9" s="109"/>
      <c r="H9" s="109"/>
      <c r="I9" s="109"/>
      <c r="J9" s="23"/>
    </row>
    <row r="10" spans="1:10" ht="15.75">
      <c r="A10" s="369"/>
      <c r="B10" s="370"/>
      <c r="C10" s="370"/>
      <c r="D10" s="370"/>
      <c r="E10" s="370"/>
      <c r="F10" s="370"/>
      <c r="G10" s="370"/>
      <c r="H10" s="370"/>
      <c r="I10" s="370"/>
      <c r="J10" s="23"/>
    </row>
    <row r="11" spans="1:10" ht="136.5" customHeight="1">
      <c r="A11" s="373"/>
      <c r="B11" s="139"/>
      <c r="C11" s="139"/>
      <c r="D11" s="139"/>
      <c r="E11" s="139"/>
      <c r="F11" s="139"/>
      <c r="G11" s="139"/>
      <c r="H11" s="139"/>
      <c r="I11" s="139"/>
      <c r="J11" s="23"/>
    </row>
    <row r="12" spans="1:10" ht="15.75">
      <c r="A12" s="368" t="s">
        <v>441</v>
      </c>
      <c r="B12" s="109"/>
      <c r="C12" s="109"/>
      <c r="D12" s="109"/>
      <c r="E12" s="109"/>
      <c r="F12" s="109"/>
      <c r="G12" s="109"/>
      <c r="H12" s="109"/>
      <c r="I12" s="109"/>
      <c r="J12" s="23"/>
    </row>
    <row r="13" spans="1:10" ht="15.75">
      <c r="A13" s="66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36.5" customHeight="1">
      <c r="A14" s="374"/>
      <c r="B14" s="283"/>
      <c r="C14" s="283"/>
      <c r="D14" s="283"/>
      <c r="E14" s="283"/>
      <c r="F14" s="283"/>
      <c r="G14" s="283"/>
      <c r="H14" s="283"/>
      <c r="I14" s="283"/>
      <c r="J14" s="23"/>
    </row>
    <row r="15" spans="1:9" ht="44.25" customHeight="1">
      <c r="A15" s="248" t="s">
        <v>461</v>
      </c>
      <c r="B15" s="248"/>
      <c r="C15" s="248"/>
      <c r="D15" s="248"/>
      <c r="E15" s="248"/>
      <c r="F15" s="248"/>
      <c r="G15" s="248"/>
      <c r="H15" s="248"/>
      <c r="I15" s="248"/>
    </row>
    <row r="17" spans="1:9" ht="123.75" customHeight="1">
      <c r="A17" s="139"/>
      <c r="B17" s="139"/>
      <c r="C17" s="139"/>
      <c r="D17" s="139"/>
      <c r="E17" s="139"/>
      <c r="F17" s="139"/>
      <c r="G17" s="139"/>
      <c r="H17" s="139"/>
      <c r="I17" s="139"/>
    </row>
    <row r="20" spans="1:9" ht="120" customHeight="1">
      <c r="A20" s="139"/>
      <c r="B20" s="139"/>
      <c r="C20" s="139"/>
      <c r="D20" s="139"/>
      <c r="E20" s="139"/>
      <c r="F20" s="139"/>
      <c r="G20" s="139"/>
      <c r="H20" s="139"/>
      <c r="I20" s="139"/>
    </row>
    <row r="23" spans="1:9" ht="120" customHeight="1">
      <c r="A23" s="139"/>
      <c r="B23" s="139"/>
      <c r="C23" s="139"/>
      <c r="D23" s="139"/>
      <c r="E23" s="139"/>
      <c r="F23" s="139"/>
      <c r="G23" s="139"/>
      <c r="H23" s="139"/>
      <c r="I23" s="139"/>
    </row>
    <row r="26" spans="1:9" ht="118.5" customHeight="1">
      <c r="A26" s="139"/>
      <c r="B26" s="139"/>
      <c r="C26" s="139"/>
      <c r="D26" s="139"/>
      <c r="E26" s="139"/>
      <c r="F26" s="139"/>
      <c r="G26" s="139"/>
      <c r="H26" s="139"/>
      <c r="I26" s="139"/>
    </row>
    <row r="29" spans="1:9" ht="127.5" customHeight="1">
      <c r="A29" s="139"/>
      <c r="B29" s="139"/>
      <c r="C29" s="139"/>
      <c r="D29" s="139"/>
      <c r="E29" s="139"/>
      <c r="F29" s="139"/>
      <c r="G29" s="139"/>
      <c r="H29" s="139"/>
      <c r="I29" s="139"/>
    </row>
    <row r="35" spans="1:9" ht="118.5" customHeight="1">
      <c r="A35" s="127"/>
      <c r="B35" s="128"/>
      <c r="C35" s="128"/>
      <c r="D35" s="128"/>
      <c r="E35" s="128"/>
      <c r="F35" s="128"/>
      <c r="G35" s="128"/>
      <c r="H35" s="128"/>
      <c r="I35" s="129"/>
    </row>
    <row r="38" spans="1:9" ht="14.25" customHeight="1">
      <c r="A38" s="373"/>
      <c r="B38" s="373"/>
      <c r="C38" s="373"/>
      <c r="D38" s="373"/>
      <c r="E38" s="373"/>
      <c r="F38" s="373"/>
      <c r="G38" s="373"/>
      <c r="H38" s="373"/>
      <c r="I38" s="373"/>
    </row>
    <row r="40" spans="1:9" ht="16.5">
      <c r="A40" s="112" t="s">
        <v>13</v>
      </c>
      <c r="B40" s="112"/>
      <c r="D40" s="111"/>
      <c r="E40" s="111"/>
      <c r="F40" s="111"/>
      <c r="G40" s="111"/>
      <c r="I40" s="74"/>
    </row>
    <row r="41" spans="1:9" ht="16.5">
      <c r="A41" s="3"/>
      <c r="B41" s="3"/>
      <c r="D41" s="114" t="s">
        <v>14</v>
      </c>
      <c r="E41" s="114"/>
      <c r="F41" s="114"/>
      <c r="G41" s="114"/>
      <c r="I41" s="75" t="s">
        <v>329</v>
      </c>
    </row>
    <row r="42" spans="1:9" ht="16.5">
      <c r="A42" s="3"/>
      <c r="B42" s="3"/>
      <c r="I42" s="48"/>
    </row>
    <row r="43" spans="1:9" ht="16.5">
      <c r="A43" s="3"/>
      <c r="B43" s="3"/>
      <c r="I43" s="48"/>
    </row>
    <row r="44" spans="1:9" ht="16.5">
      <c r="A44" s="112" t="s">
        <v>13</v>
      </c>
      <c r="B44" s="112"/>
      <c r="D44" s="111"/>
      <c r="E44" s="111"/>
      <c r="F44" s="111"/>
      <c r="G44" s="111"/>
      <c r="I44" s="74"/>
    </row>
    <row r="45" spans="4:9" ht="15.75">
      <c r="D45" s="114" t="s">
        <v>14</v>
      </c>
      <c r="E45" s="114"/>
      <c r="F45" s="114"/>
      <c r="G45" s="114"/>
      <c r="I45" s="76" t="s">
        <v>329</v>
      </c>
    </row>
    <row r="48" spans="2:9" ht="15.75">
      <c r="B48" t="s">
        <v>4</v>
      </c>
      <c r="I48" t="s">
        <v>6</v>
      </c>
    </row>
  </sheetData>
  <sheetProtection/>
  <mergeCells count="23">
    <mergeCell ref="D45:G45"/>
    <mergeCell ref="A29:I29"/>
    <mergeCell ref="A35:I35"/>
    <mergeCell ref="A38:I38"/>
    <mergeCell ref="A8:I8"/>
    <mergeCell ref="D41:G41"/>
    <mergeCell ref="A44:B44"/>
    <mergeCell ref="D44:G44"/>
    <mergeCell ref="A40:B40"/>
    <mergeCell ref="D40:G40"/>
    <mergeCell ref="A11:I11"/>
    <mergeCell ref="A14:I14"/>
    <mergeCell ref="A17:I17"/>
    <mergeCell ref="A20:I20"/>
    <mergeCell ref="A23:I23"/>
    <mergeCell ref="A26:I26"/>
    <mergeCell ref="A6:E7"/>
    <mergeCell ref="A9:I9"/>
    <mergeCell ref="A10:I10"/>
    <mergeCell ref="A12:I12"/>
    <mergeCell ref="A15:I15"/>
    <mergeCell ref="A2:I2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Егерева Юлия Викторовна</dc:creator>
  <cp:keywords/>
  <dc:description/>
  <cp:lastModifiedBy>admin</cp:lastModifiedBy>
  <cp:lastPrinted>2015-10-22T07:24:28Z</cp:lastPrinted>
  <dcterms:created xsi:type="dcterms:W3CDTF">2015-09-15T12:15:22Z</dcterms:created>
  <dcterms:modified xsi:type="dcterms:W3CDTF">2015-10-29T14:37:27Z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